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6296" windowHeight="7236"/>
  </bookViews>
  <sheets>
    <sheet name="考勤表" sheetId="1" r:id="rId1"/>
    <sheet name="Sheet2" sheetId="2" r:id="rId2"/>
  </sheets>
  <definedNames>
    <definedName name="_xlnm._FilterDatabase" localSheetId="0" hidden="1">考勤表!#REF!</definedName>
    <definedName name="_xlnm.Print_Area" localSheetId="0">考勤表!$A$2:$AQ$30</definedName>
  </definedNames>
  <calcPr calcId="144525"/>
</workbook>
</file>

<file path=xl/calcChain.xml><?xml version="1.0" encoding="utf-8"?>
<calcChain xmlns="http://schemas.openxmlformats.org/spreadsheetml/2006/main">
  <c r="A2" i="1" l="1"/>
  <c r="AI7" i="1" l="1"/>
  <c r="AJ7" i="1"/>
  <c r="AK7" i="1"/>
  <c r="AL7" i="1"/>
  <c r="AM7" i="1"/>
  <c r="AN7" i="1"/>
  <c r="AO7" i="1"/>
  <c r="AP7" i="1"/>
  <c r="AQ7" i="1"/>
  <c r="AI8" i="1"/>
  <c r="AJ8" i="1"/>
  <c r="AK8" i="1"/>
  <c r="AL8" i="1"/>
  <c r="AM8" i="1"/>
  <c r="AN8" i="1"/>
  <c r="AO8" i="1"/>
  <c r="AP8" i="1"/>
  <c r="AQ8" i="1"/>
  <c r="AI9" i="1"/>
  <c r="AJ9" i="1"/>
  <c r="AK9" i="1"/>
  <c r="AL9" i="1"/>
  <c r="AM9" i="1"/>
  <c r="AN9" i="1"/>
  <c r="AO9" i="1"/>
  <c r="AP9" i="1"/>
  <c r="AQ9" i="1"/>
  <c r="AI10" i="1"/>
  <c r="AJ10" i="1"/>
  <c r="AK10" i="1"/>
  <c r="AL10" i="1"/>
  <c r="AM10" i="1"/>
  <c r="AN10" i="1"/>
  <c r="AO10" i="1"/>
  <c r="AP10" i="1"/>
  <c r="AQ10" i="1"/>
  <c r="AI11" i="1"/>
  <c r="AJ11" i="1"/>
  <c r="AK11" i="1"/>
  <c r="AL11" i="1"/>
  <c r="AM11" i="1"/>
  <c r="AN11" i="1"/>
  <c r="AO11" i="1"/>
  <c r="AP11" i="1"/>
  <c r="AQ11" i="1"/>
  <c r="AI12" i="1"/>
  <c r="AJ12" i="1"/>
  <c r="AK12" i="1"/>
  <c r="AL12" i="1"/>
  <c r="AM12" i="1"/>
  <c r="AN12" i="1"/>
  <c r="AO12" i="1"/>
  <c r="AP12" i="1"/>
  <c r="AQ12" i="1"/>
  <c r="AI13" i="1"/>
  <c r="AJ13" i="1"/>
  <c r="AK13" i="1"/>
  <c r="AL13" i="1"/>
  <c r="AM13" i="1"/>
  <c r="AN13" i="1"/>
  <c r="AO13" i="1"/>
  <c r="AP13" i="1"/>
  <c r="AQ13" i="1"/>
  <c r="AI14" i="1"/>
  <c r="AJ14" i="1"/>
  <c r="AK14" i="1"/>
  <c r="AL14" i="1"/>
  <c r="AM14" i="1"/>
  <c r="AN14" i="1"/>
  <c r="AO14" i="1"/>
  <c r="AP14" i="1"/>
  <c r="AQ14" i="1"/>
  <c r="AI15" i="1"/>
  <c r="AJ15" i="1"/>
  <c r="AK15" i="1"/>
  <c r="AL15" i="1"/>
  <c r="AM15" i="1"/>
  <c r="AN15" i="1"/>
  <c r="AO15" i="1"/>
  <c r="AP15" i="1"/>
  <c r="AQ15" i="1"/>
  <c r="AI16" i="1"/>
  <c r="AJ16" i="1"/>
  <c r="AK16" i="1"/>
  <c r="AL16" i="1"/>
  <c r="AM16" i="1"/>
  <c r="AN16" i="1"/>
  <c r="AO16" i="1"/>
  <c r="AP16" i="1"/>
  <c r="AQ16" i="1"/>
  <c r="AI17" i="1"/>
  <c r="AJ17" i="1"/>
  <c r="AK17" i="1"/>
  <c r="AL17" i="1"/>
  <c r="AM17" i="1"/>
  <c r="AN17" i="1"/>
  <c r="AO17" i="1"/>
  <c r="AP17" i="1"/>
  <c r="AQ17" i="1"/>
  <c r="AI18" i="1"/>
  <c r="AJ18" i="1"/>
  <c r="AK18" i="1"/>
  <c r="AL18" i="1"/>
  <c r="AM18" i="1"/>
  <c r="AN18" i="1"/>
  <c r="AO18" i="1"/>
  <c r="AP18" i="1"/>
  <c r="AQ18" i="1"/>
  <c r="AI19" i="1"/>
  <c r="AJ19" i="1"/>
  <c r="AK19" i="1"/>
  <c r="AL19" i="1"/>
  <c r="AM19" i="1"/>
  <c r="AN19" i="1"/>
  <c r="AO19" i="1"/>
  <c r="AP19" i="1"/>
  <c r="AQ19" i="1"/>
  <c r="AI20" i="1"/>
  <c r="AJ20" i="1"/>
  <c r="AK20" i="1"/>
  <c r="AL20" i="1"/>
  <c r="AM20" i="1"/>
  <c r="AN20" i="1"/>
  <c r="AO20" i="1"/>
  <c r="AP20" i="1"/>
  <c r="AQ20" i="1"/>
  <c r="AI21" i="1"/>
  <c r="AJ21" i="1"/>
  <c r="AK21" i="1"/>
  <c r="AL21" i="1"/>
  <c r="AM21" i="1"/>
  <c r="AN21" i="1"/>
  <c r="AO21" i="1"/>
  <c r="AP21" i="1"/>
  <c r="AQ21" i="1"/>
  <c r="AI22" i="1"/>
  <c r="AJ22" i="1"/>
  <c r="AK22" i="1"/>
  <c r="AL22" i="1"/>
  <c r="AM22" i="1"/>
  <c r="AN22" i="1"/>
  <c r="AO22" i="1"/>
  <c r="AP22" i="1"/>
  <c r="AQ22" i="1"/>
  <c r="AI23" i="1"/>
  <c r="AJ23" i="1"/>
  <c r="AK23" i="1"/>
  <c r="AL23" i="1"/>
  <c r="AM23" i="1"/>
  <c r="AN23" i="1"/>
  <c r="AO23" i="1"/>
  <c r="AP23" i="1"/>
  <c r="AQ23" i="1"/>
  <c r="AI24" i="1"/>
  <c r="AJ24" i="1"/>
  <c r="AK24" i="1"/>
  <c r="AL24" i="1"/>
  <c r="AM24" i="1"/>
  <c r="AN24" i="1"/>
  <c r="AO24" i="1"/>
  <c r="AP24" i="1"/>
  <c r="AQ24" i="1"/>
  <c r="AI25" i="1"/>
  <c r="AJ25" i="1"/>
  <c r="AK25" i="1"/>
  <c r="AL25" i="1"/>
  <c r="AM25" i="1"/>
  <c r="AN25" i="1"/>
  <c r="AO25" i="1"/>
  <c r="AP25" i="1"/>
  <c r="AQ25" i="1"/>
  <c r="AN6" i="1"/>
  <c r="AM6" i="1"/>
  <c r="AL6" i="1"/>
  <c r="AK6" i="1"/>
  <c r="AJ6" i="1"/>
  <c r="AI6" i="1"/>
  <c r="N2" i="1" l="1"/>
  <c r="AQ6" i="1" l="1"/>
  <c r="AP6" i="1"/>
  <c r="AO6" i="1"/>
  <c r="AG5" i="1"/>
  <c r="AF5" i="1"/>
  <c r="AF4" i="1" s="1"/>
  <c r="AE5" i="1"/>
  <c r="AD5" i="1"/>
  <c r="AD4" i="1" s="1"/>
  <c r="AC5" i="1"/>
  <c r="AC4" i="1" s="1"/>
  <c r="AB5" i="1"/>
  <c r="AB4" i="1" s="1"/>
  <c r="AA5" i="1"/>
  <c r="Z5" i="1"/>
  <c r="Z4" i="1" s="1"/>
  <c r="Y5" i="1"/>
  <c r="X5" i="1"/>
  <c r="X4" i="1" s="1"/>
  <c r="W5" i="1"/>
  <c r="V5" i="1"/>
  <c r="V4" i="1" s="1"/>
  <c r="U5" i="1"/>
  <c r="T5" i="1"/>
  <c r="T4" i="1" s="1"/>
  <c r="S5" i="1"/>
  <c r="R5" i="1"/>
  <c r="R4" i="1" s="1"/>
  <c r="Q5" i="1"/>
  <c r="P5" i="1"/>
  <c r="P4" i="1" s="1"/>
  <c r="O5" i="1"/>
  <c r="N5" i="1"/>
  <c r="N4" i="1" s="1"/>
  <c r="M5" i="1"/>
  <c r="L5" i="1"/>
  <c r="L4" i="1" s="1"/>
  <c r="K5" i="1"/>
  <c r="J5" i="1"/>
  <c r="J4" i="1" s="1"/>
  <c r="I5" i="1"/>
  <c r="H5" i="1"/>
  <c r="H4" i="1" s="1"/>
  <c r="G5" i="1"/>
  <c r="F5" i="1"/>
  <c r="F4" i="1" s="1"/>
  <c r="E5" i="1"/>
  <c r="D5" i="1"/>
  <c r="D4" i="1" s="1"/>
  <c r="C5" i="1"/>
  <c r="AG4" i="1"/>
  <c r="AE4" i="1"/>
  <c r="AA4" i="1"/>
  <c r="Y4" i="1"/>
  <c r="W4" i="1"/>
  <c r="U4" i="1"/>
  <c r="S4" i="1"/>
  <c r="Q4" i="1"/>
  <c r="O4" i="1"/>
  <c r="M4" i="1"/>
  <c r="K4" i="1"/>
  <c r="I4" i="1"/>
  <c r="G4" i="1"/>
  <c r="E4" i="1"/>
  <c r="C4" i="1"/>
  <c r="AK2" i="1"/>
  <c r="AI2" i="1"/>
  <c r="AN2" i="1" s="1"/>
  <c r="P1" i="1"/>
  <c r="AH16" i="1" l="1"/>
  <c r="AH15" i="1"/>
  <c r="AH25" i="1"/>
  <c r="AH24" i="1"/>
  <c r="AH23" i="1"/>
  <c r="AH21" i="1"/>
  <c r="AH19" i="1"/>
  <c r="AH17" i="1"/>
  <c r="AH12" i="1"/>
  <c r="AH10" i="1"/>
  <c r="AH8" i="1"/>
  <c r="AH7" i="1"/>
  <c r="AH22" i="1"/>
  <c r="AH20" i="1"/>
  <c r="AH18" i="1"/>
  <c r="AH13" i="1"/>
  <c r="AH11" i="1"/>
  <c r="AH9" i="1"/>
  <c r="AH14" i="1"/>
  <c r="AH6" i="1"/>
</calcChain>
</file>

<file path=xl/sharedStrings.xml><?xml version="1.0" encoding="utf-8"?>
<sst xmlns="http://schemas.openxmlformats.org/spreadsheetml/2006/main" count="257" uniqueCount="147">
  <si>
    <t>选择年月</t>
  </si>
  <si>
    <t>年</t>
  </si>
  <si>
    <t>月</t>
  </si>
  <si>
    <t>　</t>
  </si>
  <si>
    <t>-</t>
    <phoneticPr fontId="1" type="noConversion"/>
  </si>
  <si>
    <t>=</t>
    <phoneticPr fontId="1" type="noConversion"/>
  </si>
  <si>
    <t>姓 名</t>
  </si>
  <si>
    <t>应出勤</t>
    <phoneticPr fontId="1" type="noConversion"/>
  </si>
  <si>
    <t>实出勤</t>
    <phoneticPr fontId="1" type="noConversion"/>
  </si>
  <si>
    <t>事假</t>
  </si>
  <si>
    <t>病假</t>
  </si>
  <si>
    <t>旷工</t>
  </si>
  <si>
    <t>迟到</t>
  </si>
  <si>
    <t>早退</t>
  </si>
  <si>
    <t>天数</t>
  </si>
  <si>
    <t>次数</t>
  </si>
  <si>
    <t>√</t>
  </si>
  <si>
    <t>☆</t>
  </si>
  <si>
    <t>×</t>
  </si>
  <si>
    <t>※</t>
  </si>
  <si>
    <t>◇</t>
  </si>
  <si>
    <t>○</t>
  </si>
  <si>
    <t>出勤</t>
  </si>
  <si>
    <t>◆</t>
  </si>
  <si>
    <t>考勤人：</t>
    <phoneticPr fontId="3" type="noConversion"/>
  </si>
  <si>
    <t>填表日期：</t>
    <phoneticPr fontId="3" type="noConversion"/>
  </si>
  <si>
    <t>负责人签字：</t>
    <phoneticPr fontId="3" type="noConversion"/>
  </si>
  <si>
    <t>序号</t>
    <phoneticPr fontId="3" type="noConversion"/>
  </si>
  <si>
    <t xml:space="preserve">    2、坐班人员每个工作日考勤，非坐班人员每周三考勤。</t>
    <phoneticPr fontId="1" type="noConversion"/>
  </si>
  <si>
    <t>注：1、此表由考勤人填写，部门负责人签字后加盖公章，于次月2日前考勤人报送人事处备案。</t>
    <phoneticPr fontId="1" type="noConversion"/>
  </si>
  <si>
    <t>人事处</t>
  </si>
  <si>
    <t>教务处</t>
  </si>
  <si>
    <t>文学院</t>
  </si>
  <si>
    <t>物理与电子信息学院</t>
  </si>
  <si>
    <t>化学学院</t>
  </si>
  <si>
    <t>数学与统计学院</t>
  </si>
  <si>
    <t>生命科学学院</t>
  </si>
  <si>
    <t>外国语学院</t>
  </si>
  <si>
    <t>历史文化学院</t>
  </si>
  <si>
    <t>政法学院</t>
  </si>
  <si>
    <t>体育学院</t>
  </si>
  <si>
    <t>马克思主义学院</t>
  </si>
  <si>
    <t>教育科学学院</t>
  </si>
  <si>
    <t>继续教育学院</t>
  </si>
  <si>
    <t>传媒学院</t>
  </si>
  <si>
    <t>资产管理处</t>
  </si>
  <si>
    <t>美术学院</t>
  </si>
  <si>
    <t>土木工程学院</t>
  </si>
  <si>
    <t>计算机科学学院</t>
  </si>
  <si>
    <t>音乐学院</t>
  </si>
  <si>
    <t>机械工程学院</t>
  </si>
  <si>
    <t>经济管理学院</t>
  </si>
  <si>
    <t>招生办公室</t>
  </si>
  <si>
    <t>科研处</t>
  </si>
  <si>
    <t>旅游与地理科学学院</t>
  </si>
  <si>
    <t>大学外语教学部</t>
  </si>
  <si>
    <t>学生就业工作处</t>
  </si>
  <si>
    <t>西部草原文化研究中心</t>
  </si>
  <si>
    <t>国际文化与交流学院</t>
  </si>
  <si>
    <t>发展规划与政策法规处</t>
  </si>
  <si>
    <t>招标与采购管理中心</t>
  </si>
  <si>
    <t>创新创业教育学院</t>
  </si>
  <si>
    <t>通榆年画艺术研究中心</t>
  </si>
  <si>
    <t>教学质量监控与评价中心</t>
  </si>
  <si>
    <t>星期
日期</t>
    <phoneticPr fontId="3" type="noConversion"/>
  </si>
  <si>
    <t>党委、院长办公室</t>
    <phoneticPr fontId="1" type="noConversion"/>
  </si>
  <si>
    <t>党委组织部</t>
    <phoneticPr fontId="1" type="noConversion"/>
  </si>
  <si>
    <t>机关党总支</t>
    <phoneticPr fontId="1" type="noConversion"/>
  </si>
  <si>
    <t>党委宣传部</t>
    <phoneticPr fontId="1" type="noConversion"/>
  </si>
  <si>
    <t>党委统战部</t>
    <phoneticPr fontId="1" type="noConversion"/>
  </si>
  <si>
    <t>纪委办公室、监察处</t>
    <phoneticPr fontId="1" type="noConversion"/>
  </si>
  <si>
    <t>学工部、武装部、学生处</t>
    <phoneticPr fontId="1" type="noConversion"/>
  </si>
  <si>
    <t>妇委会</t>
    <phoneticPr fontId="1" type="noConversion"/>
  </si>
  <si>
    <t>关心下一代工作委员会</t>
    <phoneticPr fontId="1" type="noConversion"/>
  </si>
  <si>
    <t>计划财务处</t>
    <phoneticPr fontId="1" type="noConversion"/>
  </si>
  <si>
    <t>审计处</t>
    <phoneticPr fontId="1" type="noConversion"/>
  </si>
  <si>
    <t>国际合作与交流处</t>
    <phoneticPr fontId="1" type="noConversion"/>
  </si>
  <si>
    <t>后勤管理处</t>
    <phoneticPr fontId="1" type="noConversion"/>
  </si>
  <si>
    <t>基本建设处</t>
    <phoneticPr fontId="1" type="noConversion"/>
  </si>
  <si>
    <t>离退休工作处</t>
    <phoneticPr fontId="1" type="noConversion"/>
  </si>
  <si>
    <t>高等教育研究室</t>
    <phoneticPr fontId="1" type="noConversion"/>
  </si>
  <si>
    <t>督学办公室</t>
    <phoneticPr fontId="1" type="noConversion"/>
  </si>
  <si>
    <t>图书馆</t>
    <phoneticPr fontId="1" type="noConversion"/>
  </si>
  <si>
    <t>学报编辑部</t>
    <phoneticPr fontId="1" type="noConversion"/>
  </si>
  <si>
    <t>网络信息中心</t>
    <phoneticPr fontId="1" type="noConversion"/>
  </si>
  <si>
    <t>教师教学发展中心</t>
    <phoneticPr fontId="1" type="noConversion"/>
  </si>
  <si>
    <t>就业服务处</t>
    <phoneticPr fontId="1" type="noConversion"/>
  </si>
  <si>
    <t>校医院</t>
    <phoneticPr fontId="1" type="noConversion"/>
  </si>
  <si>
    <t>01</t>
    <phoneticPr fontId="1" type="noConversion"/>
  </si>
  <si>
    <t>02</t>
    <phoneticPr fontId="1" type="noConversion"/>
  </si>
  <si>
    <t>03</t>
    <phoneticPr fontId="1" type="noConversion"/>
  </si>
  <si>
    <t>04</t>
    <phoneticPr fontId="1" type="noConversion"/>
  </si>
  <si>
    <t>05</t>
    <phoneticPr fontId="1" type="noConversion"/>
  </si>
  <si>
    <t>06</t>
    <phoneticPr fontId="1" type="noConversion"/>
  </si>
  <si>
    <t>07</t>
    <phoneticPr fontId="1" type="noConversion"/>
  </si>
  <si>
    <t>08</t>
    <phoneticPr fontId="1" type="noConversion"/>
  </si>
  <si>
    <t>09</t>
    <phoneticPr fontId="1" type="noConversion"/>
  </si>
  <si>
    <t>保卫部、保卫处</t>
    <phoneticPr fontId="1" type="noConversion"/>
  </si>
  <si>
    <t>工  会</t>
    <phoneticPr fontId="1" type="noConversion"/>
  </si>
  <si>
    <t>团  委</t>
    <phoneticPr fontId="1" type="noConversion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</si>
  <si>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</si>
  <si>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</si>
  <si>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</si>
  <si>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</si>
  <si>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</si>
  <si>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</si>
  <si>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</si>
  <si>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</si>
  <si>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</si>
  <si>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</si>
  <si>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</si>
  <si>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</si>
  <si>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</si>
  <si>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</si>
  <si>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</si>
  <si>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</si>
  <si>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</si>
  <si>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</si>
  <si>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</si>
  <si>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</si>
  <si>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</si>
  <si>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</si>
  <si>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</si>
  <si>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</si>
  <si>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</si>
  <si>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</si>
  <si>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</si>
  <si>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</si>
  <si>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产假</t>
    <phoneticPr fontId="3" type="noConversion"/>
  </si>
  <si>
    <t>公出</t>
    <phoneticPr fontId="3" type="noConversion"/>
  </si>
  <si>
    <t>▲</t>
  </si>
  <si>
    <t>●</t>
    <phoneticPr fontId="3" type="noConversion"/>
  </si>
  <si>
    <t>脱产学习</t>
    <phoneticPr fontId="1" type="noConversion"/>
  </si>
  <si>
    <t>脱产学习</t>
    <phoneticPr fontId="3" type="noConversion"/>
  </si>
  <si>
    <t>发展规划与政策法规处</t>
    <phoneticPr fontId="3" type="noConversion"/>
  </si>
  <si>
    <t>教务处</t>
    <phoneticPr fontId="3" type="noConversion"/>
  </si>
  <si>
    <t>科研处</t>
    <phoneticPr fontId="3" type="noConversion"/>
  </si>
  <si>
    <t>人事处</t>
    <phoneticPr fontId="3" type="noConversion"/>
  </si>
  <si>
    <t>资产管理处</t>
    <phoneticPr fontId="3" type="noConversion"/>
  </si>
  <si>
    <t>招生办公室</t>
    <phoneticPr fontId="3" type="noConversion"/>
  </si>
  <si>
    <t>学生就业工作处</t>
    <phoneticPr fontId="3" type="noConversion"/>
  </si>
  <si>
    <t>教学质量监控与评价中心</t>
    <phoneticPr fontId="3" type="noConversion"/>
  </si>
  <si>
    <t>招标与采购管理中心</t>
    <phoneticPr fontId="3" type="noConversion"/>
  </si>
  <si>
    <t>通榆年画艺术研究中心</t>
    <phoneticPr fontId="3" type="noConversion"/>
  </si>
  <si>
    <t>西部草原文化研究中心</t>
    <phoneticPr fontId="3" type="noConversion"/>
  </si>
  <si>
    <t>吉林西部绿色特色农产品研发工程中心</t>
    <phoneticPr fontId="3" type="noConversion"/>
  </si>
  <si>
    <t>点击选择部门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</si>
</sst>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DBNum1][$-804]h&quot;时&quot;mm&quot;分&quot;;@"/>
    <numFmt numFmtId="177" formatCode="yyyy&quot;年&quot;m&quot;月&quot;&quot;份考勤登记表&quot;"/>
    <numFmt numFmtId="178" formatCode="d"/>
    <numFmt numFmtId="179" formatCode="yyyy&quot;年&quot;m&quot;月&quot;;@"/>
  </numFmts>
  <fonts count="29"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4"/>
      <name val="方正姚体"/>
      <family val="3"/>
      <charset val="134"/>
    </font>
    <font>
      <sz val="9"/>
      <name val="宋体"/>
      <family val="2"/>
      <charset val="134"/>
      <scheme val="minor"/>
    </font>
    <font>
      <b/>
      <sz val="12"/>
      <color indexed="1"/>
      <name val="宋体"/>
      <family val="3"/>
      <charset val="134"/>
    </font>
    <font>
      <sz val="12"/>
      <color indexed="4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color indexed="1"/>
      <name val="宋体"/>
      <family val="3"/>
      <charset val="134"/>
    </font>
    <font>
      <sz val="9"/>
      <color indexed="1"/>
      <name val="宋体"/>
      <family val="3"/>
      <charset val="134"/>
    </font>
    <font>
      <sz val="8"/>
      <color indexed="0"/>
      <name val="宋体"/>
      <family val="3"/>
      <charset val="134"/>
    </font>
    <font>
      <b/>
      <sz val="24"/>
      <color indexed="8"/>
      <name val="方正姚体"/>
      <family val="3"/>
      <charset val="134"/>
    </font>
    <font>
      <sz val="12"/>
      <color indexed="8"/>
      <name val="宋体"/>
      <family val="3"/>
      <charset val="134"/>
    </font>
    <font>
      <sz val="12"/>
      <color indexed="0"/>
      <name val="宋体"/>
      <family val="3"/>
      <charset val="134"/>
    </font>
    <font>
      <sz val="10.5"/>
      <color indexed="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方正姚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0"/>
      <name val="Tahoma"/>
      <family val="2"/>
      <charset val="134"/>
    </font>
    <font>
      <sz val="10"/>
      <name val="宋体"/>
      <family val="3"/>
      <charset val="134"/>
    </font>
    <font>
      <sz val="10.5"/>
      <color indexed="0"/>
      <name val="Arial"/>
      <family val="2"/>
    </font>
    <font>
      <sz val="8"/>
      <color indexed="0"/>
      <name val="Tahoma"/>
      <family val="2"/>
      <charset val="134"/>
    </font>
    <font>
      <sz val="8"/>
      <color indexed="2"/>
      <name val="Tahoma"/>
      <family val="2"/>
      <charset val="134"/>
    </font>
    <font>
      <sz val="11"/>
      <name val="宋体"/>
      <family val="3"/>
      <charset val="134"/>
    </font>
    <font>
      <sz val="9"/>
      <color indexed="8"/>
      <name val="Times New Roman"/>
      <family val="1"/>
    </font>
    <font>
      <sz val="9"/>
      <color indexed="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Times New Roman"/>
      <family val="1"/>
    </font>
    <font>
      <sz val="8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6">
    <xf numFmtId="0" fontId="0" fillId="0" borderId="0" xfId="0">
      <alignment vertical="center"/>
    </xf>
    <xf numFmtId="0" fontId="0" fillId="6" borderId="2" xfId="0" applyFill="1" applyBorder="1">
      <alignment vertical="center"/>
    </xf>
    <xf numFmtId="0" fontId="9" fillId="6" borderId="0" xfId="2" applyNumberFormat="1" applyFont="1" applyFill="1" applyBorder="1" applyAlignment="1" applyProtection="1">
      <alignment vertical="center"/>
    </xf>
    <xf numFmtId="0" fontId="0" fillId="0" borderId="0" xfId="0" applyBorder="1">
      <alignment vertical="center"/>
    </xf>
    <xf numFmtId="0" fontId="6" fillId="0" borderId="0" xfId="2" applyNumberFormat="1" applyFont="1" applyBorder="1" applyAlignment="1" applyProtection="1"/>
    <xf numFmtId="0" fontId="12" fillId="0" borderId="0" xfId="2" applyNumberFormat="1" applyFont="1" applyBorder="1" applyAlignment="1" applyProtection="1">
      <alignment vertical="center"/>
    </xf>
    <xf numFmtId="0" fontId="12" fillId="0" borderId="0" xfId="2" applyNumberFormat="1" applyFont="1" applyAlignment="1" applyProtection="1">
      <alignment vertical="center"/>
    </xf>
    <xf numFmtId="0" fontId="9" fillId="0" borderId="0" xfId="2" applyNumberFormat="1" applyFont="1" applyBorder="1" applyAlignment="1" applyProtection="1">
      <alignment horizontal="center" vertical="center"/>
    </xf>
    <xf numFmtId="0" fontId="12" fillId="0" borderId="0" xfId="2" applyNumberFormat="1" applyFont="1" applyBorder="1" applyAlignment="1" applyProtection="1">
      <alignment horizontal="center" vertical="center"/>
    </xf>
    <xf numFmtId="0" fontId="12" fillId="0" borderId="0" xfId="2" applyNumberFormat="1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2" applyNumberFormat="1" applyFont="1" applyBorder="1" applyAlignment="1" applyProtection="1">
      <alignment vertical="center"/>
    </xf>
    <xf numFmtId="0" fontId="6" fillId="0" borderId="0" xfId="2" applyNumberFormat="1" applyFont="1" applyAlignment="1" applyProtection="1">
      <alignment vertical="center"/>
    </xf>
    <xf numFmtId="179" fontId="18" fillId="2" borderId="0" xfId="2" applyNumberFormat="1" applyFont="1" applyFill="1" applyAlignment="1" applyProtection="1">
      <alignment horizontal="right" vertical="center"/>
      <protection hidden="1"/>
    </xf>
    <xf numFmtId="0" fontId="19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179" fontId="21" fillId="2" borderId="0" xfId="2" applyNumberFormat="1" applyFont="1" applyFill="1" applyAlignment="1" applyProtection="1">
      <alignment horizontal="right" vertical="center"/>
      <protection hidden="1"/>
    </xf>
    <xf numFmtId="0" fontId="9" fillId="0" borderId="0" xfId="2" applyNumberFormat="1" applyFont="1" applyBorder="1" applyAlignment="1" applyProtection="1"/>
    <xf numFmtId="0" fontId="9" fillId="2" borderId="0" xfId="2" applyNumberFormat="1" applyFont="1" applyFill="1" applyAlignment="1" applyProtection="1">
      <alignment horizontal="right" vertical="center"/>
      <protection hidden="1"/>
    </xf>
    <xf numFmtId="179" fontId="22" fillId="8" borderId="0" xfId="2" applyNumberFormat="1" applyFont="1" applyFill="1" applyAlignment="1" applyProtection="1">
      <alignment horizontal="right" vertical="center"/>
      <protection hidden="1"/>
    </xf>
    <xf numFmtId="0" fontId="14" fillId="6" borderId="0" xfId="2" applyNumberFormat="1" applyFont="1" applyFill="1" applyBorder="1" applyAlignment="1" applyProtection="1">
      <alignment vertical="center"/>
    </xf>
    <xf numFmtId="0" fontId="24" fillId="6" borderId="0" xfId="2" applyNumberFormat="1" applyFont="1" applyFill="1" applyBorder="1" applyAlignment="1" applyProtection="1">
      <alignment vertical="center"/>
    </xf>
    <xf numFmtId="0" fontId="14" fillId="6" borderId="0" xfId="2" applyNumberFormat="1" applyFont="1" applyFill="1" applyBorder="1" applyAlignment="1" applyProtection="1">
      <alignment horizontal="left" vertical="center"/>
    </xf>
    <xf numFmtId="0" fontId="14" fillId="6" borderId="0" xfId="2" applyNumberFormat="1" applyFont="1" applyFill="1" applyBorder="1" applyAlignment="1" applyProtection="1">
      <alignment horizontal="center" vertical="center"/>
    </xf>
    <xf numFmtId="0" fontId="25" fillId="0" borderId="0" xfId="2" applyNumberFormat="1" applyFont="1" applyBorder="1" applyAlignment="1" applyProtection="1"/>
    <xf numFmtId="0" fontId="25" fillId="0" borderId="0" xfId="2" applyNumberFormat="1" applyFont="1" applyBorder="1" applyAlignment="1" applyProtection="1">
      <alignment vertical="center"/>
    </xf>
    <xf numFmtId="0" fontId="25" fillId="0" borderId="0" xfId="2" applyNumberFormat="1" applyFont="1" applyAlignment="1" applyProtection="1">
      <alignment vertical="center"/>
    </xf>
    <xf numFmtId="0" fontId="1" fillId="0" borderId="0" xfId="0" applyFont="1">
      <alignment vertical="center"/>
    </xf>
    <xf numFmtId="0" fontId="6" fillId="6" borderId="0" xfId="2" applyNumberFormat="1" applyFont="1" applyFill="1" applyBorder="1" applyAlignment="1" applyProtection="1"/>
    <xf numFmtId="0" fontId="6" fillId="6" borderId="0" xfId="2" applyNumberFormat="1" applyFont="1" applyFill="1" applyAlignment="1" applyProtection="1"/>
    <xf numFmtId="0" fontId="0" fillId="6" borderId="0" xfId="0" applyFill="1">
      <alignment vertical="center"/>
    </xf>
    <xf numFmtId="0" fontId="9" fillId="0" borderId="0" xfId="2" applyNumberFormat="1" applyFont="1" applyFill="1" applyBorder="1" applyAlignment="1" applyProtection="1">
      <alignment vertical="center"/>
    </xf>
    <xf numFmtId="0" fontId="6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>
      <alignment vertical="center"/>
    </xf>
    <xf numFmtId="0" fontId="12" fillId="0" borderId="0" xfId="2" applyNumberFormat="1" applyFont="1" applyFill="1" applyAlignment="1" applyProtection="1">
      <alignment vertical="center"/>
    </xf>
    <xf numFmtId="0" fontId="0" fillId="0" borderId="0" xfId="0" applyFill="1">
      <alignment vertical="center"/>
    </xf>
    <xf numFmtId="0" fontId="14" fillId="6" borderId="0" xfId="0" applyNumberFormat="1" applyFont="1" applyFill="1" applyBorder="1" applyAlignment="1" applyProtection="1">
      <alignment horizontal="left" vertical="center"/>
    </xf>
    <xf numFmtId="0" fontId="11" fillId="0" borderId="3" xfId="2" applyNumberFormat="1" applyFont="1" applyFill="1" applyBorder="1" applyAlignment="1" applyProtection="1">
      <alignment horizontal="center" vertical="center"/>
      <protection hidden="1"/>
    </xf>
    <xf numFmtId="0" fontId="11" fillId="0" borderId="1" xfId="2" applyNumberFormat="1" applyFont="1" applyFill="1" applyBorder="1" applyAlignment="1" applyProtection="1">
      <alignment horizontal="center" vertical="center"/>
      <protection hidden="1"/>
    </xf>
    <xf numFmtId="177" fontId="10" fillId="0" borderId="2" xfId="2" applyNumberFormat="1" applyFont="1" applyFill="1" applyBorder="1" applyAlignment="1" applyProtection="1">
      <alignment vertical="top"/>
      <protection hidden="1"/>
    </xf>
    <xf numFmtId="177" fontId="10" fillId="0" borderId="4" xfId="2" applyNumberFormat="1" applyFont="1" applyFill="1" applyBorder="1" applyAlignment="1" applyProtection="1">
      <alignment vertical="top"/>
      <protection hidden="1"/>
    </xf>
    <xf numFmtId="177" fontId="10" fillId="0" borderId="2" xfId="2" applyNumberFormat="1" applyFont="1" applyFill="1" applyBorder="1" applyAlignment="1" applyProtection="1">
      <alignment horizontal="left" vertical="top"/>
      <protection hidden="1"/>
    </xf>
    <xf numFmtId="0" fontId="5" fillId="4" borderId="7" xfId="1" applyNumberFormat="1" applyFont="1" applyFill="1" applyBorder="1" applyAlignment="1" applyProtection="1">
      <alignment horizontal="center" vertical="center" shrinkToFit="1"/>
    </xf>
    <xf numFmtId="0" fontId="7" fillId="5" borderId="7" xfId="1" applyNumberFormat="1" applyFont="1" applyFill="1" applyBorder="1" applyAlignment="1" applyProtection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quotePrefix="1" applyNumberForma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 applyProtection="1">
      <alignment horizontal="center" vertical="center"/>
      <protection hidden="1"/>
    </xf>
    <xf numFmtId="0" fontId="0" fillId="0" borderId="0" xfId="0" applyProtection="1">
      <alignment vertical="center"/>
      <protection hidden="1"/>
    </xf>
    <xf numFmtId="0" fontId="9" fillId="6" borderId="0" xfId="2" applyNumberFormat="1" applyFont="1" applyFill="1" applyBorder="1" applyAlignment="1" applyProtection="1">
      <alignment vertical="center"/>
      <protection hidden="1"/>
    </xf>
    <xf numFmtId="0" fontId="0" fillId="0" borderId="0" xfId="0" applyBorder="1" applyProtection="1">
      <alignment vertical="center"/>
      <protection hidden="1"/>
    </xf>
    <xf numFmtId="0" fontId="20" fillId="0" borderId="3" xfId="2" applyNumberFormat="1" applyFont="1" applyBorder="1" applyAlignment="1" applyProtection="1">
      <alignment horizontal="center" vertical="center" shrinkToFit="1"/>
      <protection hidden="1"/>
    </xf>
    <xf numFmtId="0" fontId="26" fillId="6" borderId="0" xfId="2" applyNumberFormat="1" applyFont="1" applyFill="1" applyBorder="1" applyAlignment="1" applyProtection="1">
      <alignment horizontal="center" vertical="center"/>
    </xf>
    <xf numFmtId="0" fontId="27" fillId="6" borderId="0" xfId="2" applyNumberFormat="1" applyFont="1" applyFill="1" applyBorder="1" applyAlignment="1" applyProtection="1">
      <alignment horizontal="center" vertical="center"/>
    </xf>
    <xf numFmtId="0" fontId="7" fillId="5" borderId="7" xfId="1" applyNumberFormat="1" applyFont="1" applyFill="1" applyBorder="1" applyAlignment="1" applyProtection="1">
      <alignment horizontal="left" vertical="center"/>
      <protection hidden="1"/>
    </xf>
    <xf numFmtId="177" fontId="10" fillId="0" borderId="5" xfId="2" applyNumberFormat="1" applyFont="1" applyFill="1" applyBorder="1" applyAlignment="1" applyProtection="1">
      <alignment horizontal="center" vertical="top" shrinkToFit="1"/>
      <protection hidden="1"/>
    </xf>
    <xf numFmtId="0" fontId="14" fillId="9" borderId="6" xfId="2" applyNumberFormat="1" applyFont="1" applyFill="1" applyBorder="1" applyAlignment="1" applyProtection="1">
      <alignment horizontal="center" vertical="center" wrapText="1"/>
      <protection hidden="1"/>
    </xf>
    <xf numFmtId="0" fontId="14" fillId="9" borderId="3" xfId="2" applyNumberFormat="1" applyFont="1" applyFill="1" applyBorder="1" applyAlignment="1" applyProtection="1">
      <alignment horizontal="center" vertical="center" shrinkToFit="1"/>
      <protection hidden="1"/>
    </xf>
    <xf numFmtId="0" fontId="15" fillId="9" borderId="3" xfId="2" applyNumberFormat="1" applyFont="1" applyFill="1" applyBorder="1" applyAlignment="1" applyProtection="1">
      <alignment horizontal="center" vertical="center" textRotation="255" wrapText="1" shrinkToFit="1"/>
      <protection hidden="1"/>
    </xf>
    <xf numFmtId="0" fontId="15" fillId="9" borderId="3" xfId="2" applyNumberFormat="1" applyFont="1" applyFill="1" applyBorder="1" applyAlignment="1" applyProtection="1">
      <alignment horizontal="center" vertical="center" textRotation="255"/>
      <protection hidden="1"/>
    </xf>
    <xf numFmtId="0" fontId="16" fillId="9" borderId="3" xfId="2" applyNumberFormat="1" applyFont="1" applyFill="1" applyBorder="1" applyAlignment="1" applyProtection="1">
      <alignment horizontal="center" vertical="center"/>
      <protection hidden="1"/>
    </xf>
    <xf numFmtId="178" fontId="17" fillId="9" borderId="3" xfId="2" applyNumberFormat="1" applyFont="1" applyFill="1" applyBorder="1" applyAlignment="1" applyProtection="1">
      <alignment horizontal="center" vertical="center" shrinkToFit="1"/>
      <protection hidden="1"/>
    </xf>
    <xf numFmtId="0" fontId="16" fillId="9" borderId="3" xfId="2" applyNumberFormat="1" applyFont="1" applyFill="1" applyBorder="1" applyAlignment="1" applyProtection="1">
      <alignment horizontal="center" vertical="center" shrinkToFit="1"/>
      <protection hidden="1"/>
    </xf>
    <xf numFmtId="0" fontId="6" fillId="9" borderId="3" xfId="0" applyNumberFormat="1" applyFont="1" applyFill="1" applyBorder="1" applyAlignment="1" applyProtection="1">
      <alignment horizontal="center" vertical="center"/>
    </xf>
    <xf numFmtId="0" fontId="6" fillId="9" borderId="3" xfId="2" applyNumberFormat="1" applyFont="1" applyFill="1" applyBorder="1" applyAlignment="1" applyProtection="1">
      <alignment horizontal="center" vertical="center"/>
    </xf>
    <xf numFmtId="0" fontId="6" fillId="9" borderId="7" xfId="1" applyNumberFormat="1" applyFont="1" applyFill="1" applyBorder="1" applyAlignment="1" applyProtection="1">
      <alignment horizontal="center" shrinkToFit="1"/>
    </xf>
    <xf numFmtId="176" fontId="8" fillId="9" borderId="7" xfId="1" applyNumberFormat="1" applyFont="1" applyFill="1" applyBorder="1" applyAlignment="1" applyProtection="1">
      <alignment horizontal="left" vertical="center"/>
    </xf>
    <xf numFmtId="176" fontId="7" fillId="9" borderId="7" xfId="1" applyNumberFormat="1" applyFont="1" applyFill="1" applyBorder="1" applyAlignment="1" applyProtection="1">
      <alignment horizontal="center" vertical="center"/>
    </xf>
    <xf numFmtId="176" fontId="7" fillId="9" borderId="2" xfId="1" applyNumberFormat="1" applyFont="1" applyFill="1" applyBorder="1" applyAlignment="1" applyProtection="1">
      <alignment horizontal="center" vertical="center"/>
    </xf>
    <xf numFmtId="0" fontId="0" fillId="9" borderId="2" xfId="0" applyFill="1" applyBorder="1">
      <alignment vertical="center"/>
    </xf>
    <xf numFmtId="0" fontId="9" fillId="9" borderId="3" xfId="2" applyNumberFormat="1" applyFont="1" applyFill="1" applyBorder="1" applyAlignment="1" applyProtection="1">
      <alignment horizontal="center" vertical="center"/>
      <protection locked="0"/>
    </xf>
    <xf numFmtId="0" fontId="0" fillId="6" borderId="7" xfId="0" applyFill="1" applyBorder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quotePrefix="1" applyNumberFormat="1" applyFont="1" applyAlignment="1">
      <alignment horizontal="left"/>
    </xf>
    <xf numFmtId="0" fontId="28" fillId="0" borderId="0" xfId="0" applyNumberFormat="1" applyFont="1" applyAlignment="1">
      <alignment horizontal="left"/>
    </xf>
    <xf numFmtId="0" fontId="28" fillId="0" borderId="0" xfId="0" applyFont="1" applyAlignment="1" applyProtection="1">
      <alignment horizontal="left" vertical="center"/>
      <protection hidden="1"/>
    </xf>
    <xf numFmtId="0" fontId="28" fillId="0" borderId="0" xfId="0" quotePrefix="1" applyNumberFormat="1" applyFont="1" applyAlignment="1" applyProtection="1">
      <alignment horizontal="left"/>
      <protection hidden="1"/>
    </xf>
    <xf numFmtId="0" fontId="28" fillId="0" borderId="0" xfId="0" applyNumberFormat="1" applyFont="1" applyAlignment="1" applyProtection="1">
      <alignment horizontal="left"/>
      <protection hidden="1"/>
    </xf>
    <xf numFmtId="0" fontId="2" fillId="2" borderId="9" xfId="1" applyNumberFormat="1" applyFont="1" applyFill="1" applyBorder="1" applyAlignment="1" applyProtection="1">
      <alignment horizontal="center" vertical="center"/>
    </xf>
    <xf numFmtId="0" fontId="2" fillId="2" borderId="7" xfId="0" applyNumberFormat="1" applyFont="1" applyFill="1" applyBorder="1" applyAlignment="1" applyProtection="1">
      <alignment horizontal="center" vertical="center"/>
    </xf>
    <xf numFmtId="0" fontId="4" fillId="3" borderId="7" xfId="1" applyNumberFormat="1" applyFont="1" applyFill="1" applyBorder="1" applyAlignment="1" applyProtection="1">
      <alignment horizontal="center" vertical="center" shrinkToFit="1"/>
    </xf>
    <xf numFmtId="0" fontId="4" fillId="3" borderId="7" xfId="0" applyNumberFormat="1" applyFont="1" applyFill="1" applyBorder="1" applyAlignment="1" applyProtection="1">
      <alignment horizontal="center" vertical="center" shrinkToFit="1"/>
    </xf>
    <xf numFmtId="0" fontId="12" fillId="7" borderId="8" xfId="2" applyNumberFormat="1" applyFont="1" applyFill="1" applyBorder="1" applyAlignment="1" applyProtection="1">
      <alignment horizontal="left"/>
      <protection hidden="1"/>
    </xf>
    <xf numFmtId="0" fontId="12" fillId="7" borderId="8" xfId="0" applyNumberFormat="1" applyFont="1" applyFill="1" applyBorder="1" applyAlignment="1" applyProtection="1">
      <alignment horizontal="left"/>
      <protection hidden="1"/>
    </xf>
    <xf numFmtId="0" fontId="12" fillId="7" borderId="3" xfId="0" applyNumberFormat="1" applyFont="1" applyFill="1" applyBorder="1" applyAlignment="1" applyProtection="1">
      <alignment horizontal="left"/>
      <protection hidden="1"/>
    </xf>
    <xf numFmtId="0" fontId="11" fillId="0" borderId="1" xfId="2" applyNumberFormat="1" applyFont="1" applyFill="1" applyBorder="1" applyAlignment="1" applyProtection="1">
      <alignment horizontal="center" vertical="center"/>
      <protection hidden="1"/>
    </xf>
    <xf numFmtId="0" fontId="11" fillId="0" borderId="2" xfId="2" applyNumberFormat="1" applyFont="1" applyFill="1" applyBorder="1" applyAlignment="1" applyProtection="1">
      <alignment horizontal="center" vertical="center"/>
      <protection hidden="1"/>
    </xf>
    <xf numFmtId="0" fontId="11" fillId="0" borderId="4" xfId="2" applyNumberFormat="1" applyFont="1" applyFill="1" applyBorder="1" applyAlignment="1" applyProtection="1">
      <alignment horizontal="center" vertical="center"/>
      <protection hidden="1"/>
    </xf>
    <xf numFmtId="0" fontId="23" fillId="0" borderId="1" xfId="2" applyFont="1" applyBorder="1" applyAlignment="1">
      <alignment horizontal="center" vertical="center"/>
    </xf>
    <xf numFmtId="0" fontId="23" fillId="0" borderId="2" xfId="2" applyFont="1" applyBorder="1" applyAlignment="1">
      <alignment horizontal="center" vertical="center"/>
    </xf>
    <xf numFmtId="0" fontId="23" fillId="0" borderId="4" xfId="2" applyFont="1" applyBorder="1" applyAlignment="1">
      <alignment horizontal="center" vertical="center"/>
    </xf>
    <xf numFmtId="0" fontId="11" fillId="6" borderId="0" xfId="2" applyNumberFormat="1" applyFont="1" applyFill="1" applyBorder="1" applyAlignment="1" applyProtection="1">
      <alignment horizontal="left" vertical="center"/>
    </xf>
    <xf numFmtId="0" fontId="11" fillId="6" borderId="0" xfId="0" applyNumberFormat="1" applyFont="1" applyFill="1" applyBorder="1" applyAlignment="1" applyProtection="1">
      <alignment horizontal="left" vertical="center"/>
    </xf>
    <xf numFmtId="177" fontId="10" fillId="0" borderId="9" xfId="2" applyNumberFormat="1" applyFont="1" applyFill="1" applyBorder="1" applyAlignment="1" applyProtection="1">
      <alignment horizontal="center" vertical="center" shrinkToFit="1"/>
      <protection locked="0"/>
    </xf>
    <xf numFmtId="177" fontId="10" fillId="0" borderId="7" xfId="2" applyNumberFormat="1" applyFont="1" applyFill="1" applyBorder="1" applyAlignment="1" applyProtection="1">
      <alignment horizontal="center" vertical="center" shrinkToFit="1"/>
      <protection locked="0"/>
    </xf>
    <xf numFmtId="0" fontId="26" fillId="6" borderId="0" xfId="2" applyNumberFormat="1" applyFont="1" applyFill="1" applyBorder="1" applyAlignment="1" applyProtection="1">
      <alignment vertical="center"/>
    </xf>
    <xf numFmtId="0" fontId="26" fillId="6" borderId="0" xfId="0" applyNumberFormat="1" applyFont="1" applyFill="1" applyBorder="1" applyAlignment="1" applyProtection="1">
      <alignment vertical="center"/>
    </xf>
    <xf numFmtId="0" fontId="23" fillId="0" borderId="1" xfId="2" applyFont="1" applyBorder="1" applyAlignment="1">
      <alignment horizontal="left" vertical="center"/>
    </xf>
    <xf numFmtId="0" fontId="23" fillId="0" borderId="2" xfId="2" applyFont="1" applyBorder="1" applyAlignment="1">
      <alignment horizontal="left" vertical="center"/>
    </xf>
    <xf numFmtId="0" fontId="23" fillId="0" borderId="4" xfId="2" applyFont="1" applyBorder="1" applyAlignment="1">
      <alignment horizontal="left" vertical="center"/>
    </xf>
    <xf numFmtId="0" fontId="14" fillId="6" borderId="0" xfId="2" applyNumberFormat="1" applyFont="1" applyFill="1" applyBorder="1" applyAlignment="1" applyProtection="1">
      <alignment vertical="center"/>
    </xf>
    <xf numFmtId="0" fontId="14" fillId="6" borderId="0" xfId="0" applyNumberFormat="1" applyFont="1" applyFill="1" applyBorder="1" applyAlignment="1" applyProtection="1">
      <alignment vertical="center"/>
    </xf>
    <xf numFmtId="0" fontId="13" fillId="9" borderId="3" xfId="2" applyNumberFormat="1" applyFont="1" applyFill="1" applyBorder="1" applyAlignment="1" applyProtection="1">
      <alignment horizontal="center" vertical="center"/>
      <protection hidden="1"/>
    </xf>
    <xf numFmtId="0" fontId="13" fillId="9" borderId="3" xfId="0" applyNumberFormat="1" applyFont="1" applyFill="1" applyBorder="1" applyAlignment="1" applyProtection="1">
      <alignment horizontal="center" vertical="center"/>
      <protection hidden="1"/>
    </xf>
  </cellXfs>
  <cellStyles count="3">
    <cellStyle name="常规" xfId="0" builtinId="0"/>
    <cellStyle name="常规_考勤表" xfId="2"/>
    <cellStyle name="常规_考勤表_1" xfId="1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9"/>
      </font>
      <fill>
        <patternFill patternType="solid">
          <bgColor indexed="10"/>
        </patternFill>
      </fill>
    </dxf>
    <dxf>
      <font>
        <b val="0"/>
        <condense val="0"/>
        <extend val="0"/>
        <color indexed="12"/>
      </font>
      <fill>
        <patternFill patternType="solid"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36"/>
  <sheetViews>
    <sheetView showZeros="0" tabSelected="1" zoomScaleNormal="100" zoomScaleSheetLayoutView="100" workbookViewId="0">
      <selection activeCell="B2" sqref="B2:M2"/>
    </sheetView>
  </sheetViews>
  <sheetFormatPr defaultRowHeight="15.6"/>
  <cols>
    <col min="1" max="1" width="6.69921875" customWidth="1"/>
    <col min="2" max="2" width="4.69921875" customWidth="1"/>
    <col min="3" max="33" width="2.796875" customWidth="1"/>
    <col min="34" max="41" width="3.19921875" customWidth="1"/>
    <col min="42" max="43" width="3.19921875" style="2" customWidth="1"/>
    <col min="44" max="48" width="9" style="2" customWidth="1"/>
    <col min="49" max="52" width="9" style="3" customWidth="1"/>
  </cols>
  <sheetData>
    <row r="1" spans="1:255" ht="20.100000000000001" customHeight="1">
      <c r="A1" s="80" t="s">
        <v>0</v>
      </c>
      <c r="B1" s="81"/>
      <c r="C1" s="82">
        <v>2017</v>
      </c>
      <c r="D1" s="83"/>
      <c r="E1" s="83"/>
      <c r="F1" s="42" t="s">
        <v>1</v>
      </c>
      <c r="G1" s="82">
        <v>12</v>
      </c>
      <c r="H1" s="83"/>
      <c r="I1" s="42" t="s">
        <v>2</v>
      </c>
      <c r="J1" s="66" t="s">
        <v>3</v>
      </c>
      <c r="K1" s="66" t="s">
        <v>3</v>
      </c>
      <c r="L1" s="66" t="s">
        <v>3</v>
      </c>
      <c r="M1" s="66" t="s">
        <v>3</v>
      </c>
      <c r="N1" s="66" t="s">
        <v>3</v>
      </c>
      <c r="O1" s="66" t="s">
        <v>3</v>
      </c>
      <c r="P1" s="55" t="str">
        <f ca="1">"今天是:"&amp;TEXT(TODAY(),"yyyy年m月d日")&amp;"【"&amp;TEXT(TODAY(),"[$-804]aaaa;@")&amp;"】"</f>
        <v>今天是:2017年12月5日【星期二】</v>
      </c>
      <c r="Q1" s="43"/>
      <c r="R1" s="43"/>
      <c r="S1" s="43"/>
      <c r="T1" s="43"/>
      <c r="U1" s="43"/>
      <c r="V1" s="43"/>
      <c r="W1" s="43"/>
      <c r="X1" s="43"/>
      <c r="Y1" s="43"/>
      <c r="Z1" s="66" t="s">
        <v>3</v>
      </c>
      <c r="AA1" s="67"/>
      <c r="AB1" s="68"/>
      <c r="AC1" s="68"/>
      <c r="AD1" s="68"/>
      <c r="AE1" s="68"/>
      <c r="AF1" s="68"/>
      <c r="AG1" s="68"/>
      <c r="AH1" s="68"/>
      <c r="AI1" s="69"/>
      <c r="AJ1" s="70"/>
      <c r="AK1" s="1"/>
      <c r="AL1" s="1"/>
      <c r="AM1" s="1"/>
      <c r="AN1" s="72"/>
      <c r="AO1" s="72"/>
      <c r="AP1" s="2" t="s">
        <v>3</v>
      </c>
    </row>
    <row r="2" spans="1:255" s="35" customFormat="1" ht="30" customHeight="1">
      <c r="A2" s="56" t="e">
        <f>VLOOKUP($B$2,$A$75:$B$134,2,FALSE)</f>
        <v>#N/A</v>
      </c>
      <c r="B2" s="95" t="s">
        <v>146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41" t="str">
        <f>TEXT(DATE(C1,G1,1),"e年M月[DBNUM1]份考勤表")</f>
        <v>二○一七年十二月份考勤表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40"/>
      <c r="AI2" s="37">
        <f>DATE(C1,G1+1,1)-DATE(C1,G1,1)</f>
        <v>31</v>
      </c>
      <c r="AJ2" s="37" t="s">
        <v>4</v>
      </c>
      <c r="AK2" s="38">
        <f>DATE(C1,G1+1,1)-DATE(C1,G1,1)-NETWORKDAYS(DATE(C1,G1,1),DATE(C1,G1+1,1)-1,)</f>
        <v>10</v>
      </c>
      <c r="AL2" s="37"/>
      <c r="AM2" s="38" t="s">
        <v>5</v>
      </c>
      <c r="AN2" s="87">
        <f>AI2-AK2</f>
        <v>21</v>
      </c>
      <c r="AO2" s="88"/>
      <c r="AP2" s="88"/>
      <c r="AQ2" s="89"/>
      <c r="AR2" s="31"/>
      <c r="AS2" s="31"/>
      <c r="AT2" s="31"/>
      <c r="AU2" s="31"/>
      <c r="AV2" s="31"/>
      <c r="AW2" s="32"/>
      <c r="AX2" s="32"/>
      <c r="AY2" s="32"/>
      <c r="AZ2" s="33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</row>
    <row r="3" spans="1:255" ht="6" hidden="1" customHeight="1">
      <c r="A3" s="84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5"/>
      <c r="AO3" s="85"/>
      <c r="AW3" s="4"/>
      <c r="AX3" s="4"/>
      <c r="AY3" s="4"/>
      <c r="AZ3" s="5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5" s="10" customFormat="1" ht="51.6" customHeight="1">
      <c r="A4" s="104" t="s">
        <v>6</v>
      </c>
      <c r="B4" s="57" t="s">
        <v>64</v>
      </c>
      <c r="C4" s="58" t="str">
        <f t="shared" ref="C4:AG4" si="0">TEXT(C5,"AAA")</f>
        <v>五</v>
      </c>
      <c r="D4" s="58" t="str">
        <f t="shared" si="0"/>
        <v>六</v>
      </c>
      <c r="E4" s="58" t="str">
        <f t="shared" si="0"/>
        <v>日</v>
      </c>
      <c r="F4" s="58" t="str">
        <f t="shared" si="0"/>
        <v>一</v>
      </c>
      <c r="G4" s="58" t="str">
        <f t="shared" si="0"/>
        <v>二</v>
      </c>
      <c r="H4" s="58" t="str">
        <f t="shared" si="0"/>
        <v>三</v>
      </c>
      <c r="I4" s="58" t="str">
        <f t="shared" si="0"/>
        <v>四</v>
      </c>
      <c r="J4" s="58" t="str">
        <f t="shared" si="0"/>
        <v>五</v>
      </c>
      <c r="K4" s="58" t="str">
        <f t="shared" si="0"/>
        <v>六</v>
      </c>
      <c r="L4" s="58" t="str">
        <f t="shared" si="0"/>
        <v>日</v>
      </c>
      <c r="M4" s="58" t="str">
        <f t="shared" si="0"/>
        <v>一</v>
      </c>
      <c r="N4" s="58" t="str">
        <f t="shared" si="0"/>
        <v>二</v>
      </c>
      <c r="O4" s="58" t="str">
        <f t="shared" si="0"/>
        <v>三</v>
      </c>
      <c r="P4" s="58" t="str">
        <f t="shared" si="0"/>
        <v>四</v>
      </c>
      <c r="Q4" s="58" t="str">
        <f t="shared" si="0"/>
        <v>五</v>
      </c>
      <c r="R4" s="58" t="str">
        <f t="shared" si="0"/>
        <v>六</v>
      </c>
      <c r="S4" s="58" t="str">
        <f t="shared" si="0"/>
        <v>日</v>
      </c>
      <c r="T4" s="58" t="str">
        <f t="shared" si="0"/>
        <v>一</v>
      </c>
      <c r="U4" s="58" t="str">
        <f t="shared" si="0"/>
        <v>二</v>
      </c>
      <c r="V4" s="58" t="str">
        <f t="shared" si="0"/>
        <v>三</v>
      </c>
      <c r="W4" s="58" t="str">
        <f t="shared" si="0"/>
        <v>四</v>
      </c>
      <c r="X4" s="58" t="str">
        <f t="shared" si="0"/>
        <v>五</v>
      </c>
      <c r="Y4" s="58" t="str">
        <f t="shared" si="0"/>
        <v>六</v>
      </c>
      <c r="Z4" s="58" t="str">
        <f t="shared" si="0"/>
        <v>日</v>
      </c>
      <c r="AA4" s="58" t="str">
        <f t="shared" si="0"/>
        <v>一</v>
      </c>
      <c r="AB4" s="58" t="str">
        <f t="shared" si="0"/>
        <v>二</v>
      </c>
      <c r="AC4" s="58" t="str">
        <f t="shared" si="0"/>
        <v>三</v>
      </c>
      <c r="AD4" s="58" t="str">
        <f>TEXT(AD5,"AAA")</f>
        <v>四</v>
      </c>
      <c r="AE4" s="58" t="str">
        <f t="shared" si="0"/>
        <v>五</v>
      </c>
      <c r="AF4" s="58" t="str">
        <f t="shared" si="0"/>
        <v>六</v>
      </c>
      <c r="AG4" s="58" t="str">
        <f t="shared" si="0"/>
        <v>日</v>
      </c>
      <c r="AH4" s="59" t="s">
        <v>7</v>
      </c>
      <c r="AI4" s="59" t="s">
        <v>8</v>
      </c>
      <c r="AJ4" s="60" t="s">
        <v>11</v>
      </c>
      <c r="AK4" s="60" t="s">
        <v>9</v>
      </c>
      <c r="AL4" s="60" t="s">
        <v>10</v>
      </c>
      <c r="AM4" s="60" t="s">
        <v>128</v>
      </c>
      <c r="AN4" s="60" t="s">
        <v>129</v>
      </c>
      <c r="AO4" s="60" t="s">
        <v>12</v>
      </c>
      <c r="AP4" s="60" t="s">
        <v>13</v>
      </c>
      <c r="AQ4" s="59" t="s">
        <v>132</v>
      </c>
      <c r="AR4" s="2"/>
      <c r="AS4" s="2"/>
      <c r="AT4" s="2"/>
      <c r="AU4" s="2"/>
      <c r="AV4" s="2"/>
      <c r="AW4" s="2"/>
      <c r="AX4" s="2"/>
      <c r="AY4" s="7"/>
      <c r="AZ4" s="7"/>
      <c r="BA4" s="7"/>
      <c r="BB4" s="8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</row>
    <row r="5" spans="1:255" s="14" customFormat="1" ht="18" customHeight="1">
      <c r="A5" s="105"/>
      <c r="B5" s="61" t="s">
        <v>27</v>
      </c>
      <c r="C5" s="62">
        <f t="shared" ref="C5:AG5" si="1">IF(MONTH(DATE($C$1,$G$1,COLUMN(A1)))=$G$1,DATE($C$1,$G$1,COLUMN(A1)),"")</f>
        <v>43070</v>
      </c>
      <c r="D5" s="62">
        <f t="shared" si="1"/>
        <v>43071</v>
      </c>
      <c r="E5" s="62">
        <f t="shared" si="1"/>
        <v>43072</v>
      </c>
      <c r="F5" s="62">
        <f t="shared" si="1"/>
        <v>43073</v>
      </c>
      <c r="G5" s="62">
        <f t="shared" si="1"/>
        <v>43074</v>
      </c>
      <c r="H5" s="62">
        <f t="shared" si="1"/>
        <v>43075</v>
      </c>
      <c r="I5" s="62">
        <f t="shared" si="1"/>
        <v>43076</v>
      </c>
      <c r="J5" s="62">
        <f t="shared" si="1"/>
        <v>43077</v>
      </c>
      <c r="K5" s="62">
        <f t="shared" si="1"/>
        <v>43078</v>
      </c>
      <c r="L5" s="62">
        <f t="shared" si="1"/>
        <v>43079</v>
      </c>
      <c r="M5" s="62">
        <f t="shared" si="1"/>
        <v>43080</v>
      </c>
      <c r="N5" s="62">
        <f t="shared" si="1"/>
        <v>43081</v>
      </c>
      <c r="O5" s="62">
        <f t="shared" si="1"/>
        <v>43082</v>
      </c>
      <c r="P5" s="62">
        <f t="shared" si="1"/>
        <v>43083</v>
      </c>
      <c r="Q5" s="62">
        <f t="shared" si="1"/>
        <v>43084</v>
      </c>
      <c r="R5" s="62">
        <f t="shared" si="1"/>
        <v>43085</v>
      </c>
      <c r="S5" s="62">
        <f t="shared" si="1"/>
        <v>43086</v>
      </c>
      <c r="T5" s="62">
        <f t="shared" si="1"/>
        <v>43087</v>
      </c>
      <c r="U5" s="62">
        <f t="shared" si="1"/>
        <v>43088</v>
      </c>
      <c r="V5" s="62">
        <f t="shared" si="1"/>
        <v>43089</v>
      </c>
      <c r="W5" s="62">
        <f t="shared" si="1"/>
        <v>43090</v>
      </c>
      <c r="X5" s="62">
        <f t="shared" si="1"/>
        <v>43091</v>
      </c>
      <c r="Y5" s="62">
        <f t="shared" si="1"/>
        <v>43092</v>
      </c>
      <c r="Z5" s="62">
        <f t="shared" si="1"/>
        <v>43093</v>
      </c>
      <c r="AA5" s="62">
        <f t="shared" si="1"/>
        <v>43094</v>
      </c>
      <c r="AB5" s="62">
        <f t="shared" si="1"/>
        <v>43095</v>
      </c>
      <c r="AC5" s="62">
        <f t="shared" si="1"/>
        <v>43096</v>
      </c>
      <c r="AD5" s="62">
        <f t="shared" si="1"/>
        <v>43097</v>
      </c>
      <c r="AE5" s="62">
        <f t="shared" si="1"/>
        <v>43098</v>
      </c>
      <c r="AF5" s="62">
        <f t="shared" si="1"/>
        <v>43099</v>
      </c>
      <c r="AG5" s="62">
        <f t="shared" si="1"/>
        <v>43100</v>
      </c>
      <c r="AH5" s="63" t="s">
        <v>14</v>
      </c>
      <c r="AI5" s="63" t="s">
        <v>14</v>
      </c>
      <c r="AJ5" s="63" t="s">
        <v>14</v>
      </c>
      <c r="AK5" s="63" t="s">
        <v>14</v>
      </c>
      <c r="AL5" s="63" t="s">
        <v>14</v>
      </c>
      <c r="AM5" s="63" t="s">
        <v>14</v>
      </c>
      <c r="AN5" s="63" t="s">
        <v>14</v>
      </c>
      <c r="AO5" s="63" t="s">
        <v>15</v>
      </c>
      <c r="AP5" s="63" t="s">
        <v>15</v>
      </c>
      <c r="AQ5" s="63" t="s">
        <v>15</v>
      </c>
      <c r="AR5" s="2"/>
      <c r="AS5" s="2"/>
      <c r="AT5" s="2"/>
      <c r="AU5" s="2"/>
      <c r="AV5" s="2"/>
      <c r="AW5" s="2"/>
      <c r="AX5" s="2"/>
      <c r="AY5" s="4"/>
      <c r="AZ5" s="4"/>
      <c r="BA5" s="4"/>
      <c r="BB5" s="11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3">
        <v>39955</v>
      </c>
    </row>
    <row r="6" spans="1:255" ht="15.9" customHeight="1">
      <c r="A6" s="64"/>
      <c r="B6" s="71">
        <v>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52">
        <f>AN2</f>
        <v>21</v>
      </c>
      <c r="AI6" s="52">
        <f>COUNTIF(C6:AG6,"√")</f>
        <v>0</v>
      </c>
      <c r="AJ6" s="52">
        <f>COUNTIF(C6:AG6,"×")</f>
        <v>0</v>
      </c>
      <c r="AK6" s="52">
        <f>COUNTIF(C6:AG6,"○")</f>
        <v>0</v>
      </c>
      <c r="AL6" s="52">
        <f>COUNTIF(C6:AG6,"☆")</f>
        <v>0</v>
      </c>
      <c r="AM6" s="52">
        <f>COUNTIF(C6:AG6,"●")</f>
        <v>0</v>
      </c>
      <c r="AN6" s="52">
        <f>COUNTIF(C6:AG6,"▲")</f>
        <v>0</v>
      </c>
      <c r="AO6" s="52">
        <f>COUNTIF(C6:AG6,"※")</f>
        <v>0</v>
      </c>
      <c r="AP6" s="52">
        <f>COUNTIF(C6:AG6,"◇")</f>
        <v>0</v>
      </c>
      <c r="AQ6" s="52">
        <f>COUNTIF(C6:AG6,"◆")</f>
        <v>0</v>
      </c>
      <c r="AW6" s="2"/>
      <c r="AX6" s="2"/>
      <c r="BA6" s="3"/>
      <c r="BB6" s="3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16">
        <v>40108</v>
      </c>
    </row>
    <row r="7" spans="1:255" ht="15.9" customHeight="1">
      <c r="A7" s="65"/>
      <c r="B7" s="71">
        <v>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52">
        <f>AN2</f>
        <v>21</v>
      </c>
      <c r="AI7" s="52">
        <f t="shared" ref="AI7:AI25" si="2">COUNTIF(C7:AG7,"√")</f>
        <v>0</v>
      </c>
      <c r="AJ7" s="52">
        <f t="shared" ref="AJ7:AJ25" si="3">COUNTIF(C7:AG7,"×")</f>
        <v>0</v>
      </c>
      <c r="AK7" s="52">
        <f t="shared" ref="AK7:AK25" si="4">COUNTIF(C7:AG7,"○")</f>
        <v>0</v>
      </c>
      <c r="AL7" s="52">
        <f t="shared" ref="AL7:AL25" si="5">COUNTIF(C7:AG7,"☆")</f>
        <v>0</v>
      </c>
      <c r="AM7" s="52">
        <f t="shared" ref="AM7:AM25" si="6">COUNTIF(C7:AG7,"●")</f>
        <v>0</v>
      </c>
      <c r="AN7" s="52">
        <f t="shared" ref="AN7:AN25" si="7">COUNTIF(C7:AG7,"▲")</f>
        <v>0</v>
      </c>
      <c r="AO7" s="52">
        <f t="shared" ref="AO7:AO25" si="8">COUNTIF(C7:AG7,"※")</f>
        <v>0</v>
      </c>
      <c r="AP7" s="52">
        <f t="shared" ref="AP7:AP25" si="9">COUNTIF(C7:AG7,"◇")</f>
        <v>0</v>
      </c>
      <c r="AQ7" s="52">
        <f t="shared" ref="AQ7:AQ25" si="10">COUNTIF(C7:AG7,"◆")</f>
        <v>0</v>
      </c>
      <c r="AW7" s="2"/>
      <c r="AX7" s="2"/>
      <c r="AY7" s="17"/>
      <c r="AZ7" s="17"/>
      <c r="BA7" s="17"/>
      <c r="BB7" s="5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18">
        <v>2009</v>
      </c>
    </row>
    <row r="8" spans="1:255" ht="15.9" customHeight="1">
      <c r="A8" s="65"/>
      <c r="B8" s="71">
        <v>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52">
        <f>AN2</f>
        <v>21</v>
      </c>
      <c r="AI8" s="52">
        <f t="shared" si="2"/>
        <v>0</v>
      </c>
      <c r="AJ8" s="52">
        <f t="shared" si="3"/>
        <v>0</v>
      </c>
      <c r="AK8" s="52">
        <f t="shared" si="4"/>
        <v>0</v>
      </c>
      <c r="AL8" s="52">
        <f t="shared" si="5"/>
        <v>0</v>
      </c>
      <c r="AM8" s="52">
        <f t="shared" si="6"/>
        <v>0</v>
      </c>
      <c r="AN8" s="52">
        <f t="shared" si="7"/>
        <v>0</v>
      </c>
      <c r="AO8" s="52">
        <f t="shared" si="8"/>
        <v>0</v>
      </c>
      <c r="AP8" s="52">
        <f t="shared" si="9"/>
        <v>0</v>
      </c>
      <c r="AQ8" s="52">
        <f t="shared" si="10"/>
        <v>0</v>
      </c>
      <c r="AW8" s="2"/>
      <c r="AX8" s="2"/>
      <c r="AY8" s="17"/>
      <c r="AZ8" s="17"/>
      <c r="BA8" s="17"/>
      <c r="BB8" s="5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19">
        <v>40047</v>
      </c>
    </row>
    <row r="9" spans="1:255" ht="15.9" customHeight="1">
      <c r="A9" s="65"/>
      <c r="B9" s="71">
        <v>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52">
        <f>AN2</f>
        <v>21</v>
      </c>
      <c r="AI9" s="52">
        <f t="shared" si="2"/>
        <v>0</v>
      </c>
      <c r="AJ9" s="52">
        <f t="shared" si="3"/>
        <v>0</v>
      </c>
      <c r="AK9" s="52">
        <f t="shared" si="4"/>
        <v>0</v>
      </c>
      <c r="AL9" s="52">
        <f t="shared" si="5"/>
        <v>0</v>
      </c>
      <c r="AM9" s="52">
        <f t="shared" si="6"/>
        <v>0</v>
      </c>
      <c r="AN9" s="52">
        <f t="shared" si="7"/>
        <v>0</v>
      </c>
      <c r="AO9" s="52">
        <f t="shared" si="8"/>
        <v>0</v>
      </c>
      <c r="AP9" s="52">
        <f t="shared" si="9"/>
        <v>0</v>
      </c>
      <c r="AQ9" s="52">
        <f t="shared" si="10"/>
        <v>0</v>
      </c>
      <c r="AW9" s="2"/>
      <c r="AX9" s="2"/>
      <c r="AY9" s="17"/>
      <c r="AZ9" s="17"/>
      <c r="BA9" s="17"/>
      <c r="BB9" s="5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19">
        <v>40047</v>
      </c>
    </row>
    <row r="10" spans="1:255" ht="15.9" customHeight="1">
      <c r="A10" s="65"/>
      <c r="B10" s="71">
        <v>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52">
        <f>AN2</f>
        <v>21</v>
      </c>
      <c r="AI10" s="52">
        <f t="shared" si="2"/>
        <v>0</v>
      </c>
      <c r="AJ10" s="52">
        <f t="shared" si="3"/>
        <v>0</v>
      </c>
      <c r="AK10" s="52">
        <f t="shared" si="4"/>
        <v>0</v>
      </c>
      <c r="AL10" s="52">
        <f t="shared" si="5"/>
        <v>0</v>
      </c>
      <c r="AM10" s="52">
        <f t="shared" si="6"/>
        <v>0</v>
      </c>
      <c r="AN10" s="52">
        <f t="shared" si="7"/>
        <v>0</v>
      </c>
      <c r="AO10" s="52">
        <f t="shared" si="8"/>
        <v>0</v>
      </c>
      <c r="AP10" s="52">
        <f t="shared" si="9"/>
        <v>0</v>
      </c>
      <c r="AQ10" s="52">
        <f t="shared" si="10"/>
        <v>0</v>
      </c>
      <c r="AW10" s="2"/>
      <c r="AX10" s="2"/>
      <c r="BA10" s="3"/>
      <c r="BB10" s="3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</row>
    <row r="11" spans="1:255" ht="15.9" customHeight="1">
      <c r="A11" s="65"/>
      <c r="B11" s="71">
        <v>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52">
        <f>AN2</f>
        <v>21</v>
      </c>
      <c r="AI11" s="52">
        <f t="shared" si="2"/>
        <v>0</v>
      </c>
      <c r="AJ11" s="52">
        <f t="shared" si="3"/>
        <v>0</v>
      </c>
      <c r="AK11" s="52">
        <f t="shared" si="4"/>
        <v>0</v>
      </c>
      <c r="AL11" s="52">
        <f t="shared" si="5"/>
        <v>0</v>
      </c>
      <c r="AM11" s="52">
        <f t="shared" si="6"/>
        <v>0</v>
      </c>
      <c r="AN11" s="52">
        <f t="shared" si="7"/>
        <v>0</v>
      </c>
      <c r="AO11" s="52">
        <f t="shared" si="8"/>
        <v>0</v>
      </c>
      <c r="AP11" s="52">
        <f t="shared" si="9"/>
        <v>0</v>
      </c>
      <c r="AQ11" s="52">
        <f t="shared" si="10"/>
        <v>0</v>
      </c>
      <c r="AW11" s="2"/>
      <c r="AX11" s="2"/>
      <c r="AY11" s="17"/>
      <c r="AZ11" s="17"/>
      <c r="BA11" s="17"/>
      <c r="BB11" s="5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 ht="15.9" customHeight="1">
      <c r="A12" s="65"/>
      <c r="B12" s="71">
        <v>7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52">
        <f>AN2</f>
        <v>21</v>
      </c>
      <c r="AI12" s="52">
        <f t="shared" si="2"/>
        <v>0</v>
      </c>
      <c r="AJ12" s="52">
        <f t="shared" si="3"/>
        <v>0</v>
      </c>
      <c r="AK12" s="52">
        <f t="shared" si="4"/>
        <v>0</v>
      </c>
      <c r="AL12" s="52">
        <f t="shared" si="5"/>
        <v>0</v>
      </c>
      <c r="AM12" s="52">
        <f t="shared" si="6"/>
        <v>0</v>
      </c>
      <c r="AN12" s="52">
        <f t="shared" si="7"/>
        <v>0</v>
      </c>
      <c r="AO12" s="52">
        <f t="shared" si="8"/>
        <v>0</v>
      </c>
      <c r="AP12" s="52">
        <f t="shared" si="9"/>
        <v>0</v>
      </c>
      <c r="AQ12" s="52">
        <f t="shared" si="10"/>
        <v>0</v>
      </c>
      <c r="AW12" s="2"/>
      <c r="AX12" s="2"/>
      <c r="AY12" s="17"/>
      <c r="AZ12" s="17"/>
      <c r="BA12" s="17"/>
      <c r="BB12" s="5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</row>
    <row r="13" spans="1:255" ht="15.9" customHeight="1">
      <c r="A13" s="65"/>
      <c r="B13" s="71">
        <v>8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52">
        <f>AN2</f>
        <v>21</v>
      </c>
      <c r="AI13" s="52">
        <f t="shared" si="2"/>
        <v>0</v>
      </c>
      <c r="AJ13" s="52">
        <f t="shared" si="3"/>
        <v>0</v>
      </c>
      <c r="AK13" s="52">
        <f t="shared" si="4"/>
        <v>0</v>
      </c>
      <c r="AL13" s="52">
        <f t="shared" si="5"/>
        <v>0</v>
      </c>
      <c r="AM13" s="52">
        <f t="shared" si="6"/>
        <v>0</v>
      </c>
      <c r="AN13" s="52">
        <f t="shared" si="7"/>
        <v>0</v>
      </c>
      <c r="AO13" s="52">
        <f t="shared" si="8"/>
        <v>0</v>
      </c>
      <c r="AP13" s="52">
        <f t="shared" si="9"/>
        <v>0</v>
      </c>
      <c r="AQ13" s="52">
        <f t="shared" si="10"/>
        <v>0</v>
      </c>
      <c r="AW13" s="2"/>
      <c r="AX13" s="2"/>
      <c r="AY13" s="17"/>
      <c r="AZ13" s="17"/>
      <c r="BA13" s="17"/>
      <c r="BB13" s="5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ht="15.9" customHeight="1">
      <c r="A14" s="65"/>
      <c r="B14" s="71">
        <v>9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52">
        <f>AN2</f>
        <v>21</v>
      </c>
      <c r="AI14" s="52">
        <f t="shared" si="2"/>
        <v>0</v>
      </c>
      <c r="AJ14" s="52">
        <f t="shared" si="3"/>
        <v>0</v>
      </c>
      <c r="AK14" s="52">
        <f t="shared" si="4"/>
        <v>0</v>
      </c>
      <c r="AL14" s="52">
        <f t="shared" si="5"/>
        <v>0</v>
      </c>
      <c r="AM14" s="52">
        <f t="shared" si="6"/>
        <v>0</v>
      </c>
      <c r="AN14" s="52">
        <f t="shared" si="7"/>
        <v>0</v>
      </c>
      <c r="AO14" s="52">
        <f t="shared" si="8"/>
        <v>0</v>
      </c>
      <c r="AP14" s="52">
        <f t="shared" si="9"/>
        <v>0</v>
      </c>
      <c r="AQ14" s="52">
        <f t="shared" si="10"/>
        <v>0</v>
      </c>
      <c r="AW14" s="2"/>
      <c r="AX14" s="2"/>
      <c r="AY14" s="17"/>
      <c r="AZ14" s="17"/>
      <c r="BA14" s="17"/>
      <c r="BB14" s="5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</row>
    <row r="15" spans="1:255" ht="15.9" customHeight="1">
      <c r="A15" s="65"/>
      <c r="B15" s="71">
        <v>10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52">
        <f>AN2</f>
        <v>21</v>
      </c>
      <c r="AI15" s="52">
        <f t="shared" si="2"/>
        <v>0</v>
      </c>
      <c r="AJ15" s="52">
        <f t="shared" si="3"/>
        <v>0</v>
      </c>
      <c r="AK15" s="52">
        <f t="shared" si="4"/>
        <v>0</v>
      </c>
      <c r="AL15" s="52">
        <f t="shared" si="5"/>
        <v>0</v>
      </c>
      <c r="AM15" s="52">
        <f t="shared" si="6"/>
        <v>0</v>
      </c>
      <c r="AN15" s="52">
        <f t="shared" si="7"/>
        <v>0</v>
      </c>
      <c r="AO15" s="52">
        <f t="shared" si="8"/>
        <v>0</v>
      </c>
      <c r="AP15" s="52">
        <f t="shared" si="9"/>
        <v>0</v>
      </c>
      <c r="AQ15" s="52">
        <f t="shared" si="10"/>
        <v>0</v>
      </c>
      <c r="AW15" s="2"/>
      <c r="AX15" s="2"/>
      <c r="AY15" s="17"/>
      <c r="AZ15" s="17"/>
      <c r="BA15" s="17"/>
      <c r="BB15" s="5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ht="15.9" customHeight="1">
      <c r="A16" s="65"/>
      <c r="B16" s="71">
        <v>11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52">
        <f>AN2</f>
        <v>21</v>
      </c>
      <c r="AI16" s="52">
        <f t="shared" si="2"/>
        <v>0</v>
      </c>
      <c r="AJ16" s="52">
        <f t="shared" si="3"/>
        <v>0</v>
      </c>
      <c r="AK16" s="52">
        <f t="shared" si="4"/>
        <v>0</v>
      </c>
      <c r="AL16" s="52">
        <f t="shared" si="5"/>
        <v>0</v>
      </c>
      <c r="AM16" s="52">
        <f t="shared" si="6"/>
        <v>0</v>
      </c>
      <c r="AN16" s="52">
        <f t="shared" si="7"/>
        <v>0</v>
      </c>
      <c r="AO16" s="52">
        <f t="shared" si="8"/>
        <v>0</v>
      </c>
      <c r="AP16" s="52">
        <f t="shared" si="9"/>
        <v>0</v>
      </c>
      <c r="AQ16" s="52">
        <f t="shared" si="10"/>
        <v>0</v>
      </c>
      <c r="AW16" s="2"/>
      <c r="AX16" s="2"/>
      <c r="AY16" s="17"/>
      <c r="AZ16" s="17"/>
      <c r="BA16" s="17"/>
      <c r="BB16" s="5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</row>
    <row r="17" spans="1:255" ht="15.9" customHeight="1">
      <c r="A17" s="65"/>
      <c r="B17" s="71">
        <v>12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52">
        <f>AN2</f>
        <v>21</v>
      </c>
      <c r="AI17" s="52">
        <f t="shared" si="2"/>
        <v>0</v>
      </c>
      <c r="AJ17" s="52">
        <f t="shared" si="3"/>
        <v>0</v>
      </c>
      <c r="AK17" s="52">
        <f t="shared" si="4"/>
        <v>0</v>
      </c>
      <c r="AL17" s="52">
        <f t="shared" si="5"/>
        <v>0</v>
      </c>
      <c r="AM17" s="52">
        <f t="shared" si="6"/>
        <v>0</v>
      </c>
      <c r="AN17" s="52">
        <f t="shared" si="7"/>
        <v>0</v>
      </c>
      <c r="AO17" s="52">
        <f t="shared" si="8"/>
        <v>0</v>
      </c>
      <c r="AP17" s="52">
        <f t="shared" si="9"/>
        <v>0</v>
      </c>
      <c r="AQ17" s="52">
        <f t="shared" si="10"/>
        <v>0</v>
      </c>
      <c r="AW17" s="2"/>
      <c r="AX17" s="2"/>
      <c r="AY17" s="17"/>
      <c r="AZ17" s="17"/>
      <c r="BA17" s="17"/>
      <c r="BB17" s="5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 ht="15.9" customHeight="1">
      <c r="A18" s="65"/>
      <c r="B18" s="71">
        <v>13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52">
        <f>AN2</f>
        <v>21</v>
      </c>
      <c r="AI18" s="52">
        <f t="shared" si="2"/>
        <v>0</v>
      </c>
      <c r="AJ18" s="52">
        <f t="shared" si="3"/>
        <v>0</v>
      </c>
      <c r="AK18" s="52">
        <f t="shared" si="4"/>
        <v>0</v>
      </c>
      <c r="AL18" s="52">
        <f t="shared" si="5"/>
        <v>0</v>
      </c>
      <c r="AM18" s="52">
        <f t="shared" si="6"/>
        <v>0</v>
      </c>
      <c r="AN18" s="52">
        <f t="shared" si="7"/>
        <v>0</v>
      </c>
      <c r="AO18" s="52">
        <f t="shared" si="8"/>
        <v>0</v>
      </c>
      <c r="AP18" s="52">
        <f t="shared" si="9"/>
        <v>0</v>
      </c>
      <c r="AQ18" s="52">
        <f t="shared" si="10"/>
        <v>0</v>
      </c>
      <c r="AW18" s="2"/>
      <c r="AX18" s="2"/>
      <c r="AY18" s="17"/>
      <c r="AZ18" s="17"/>
      <c r="BA18" s="17"/>
      <c r="BB18" s="5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</row>
    <row r="19" spans="1:255" ht="15.9" customHeight="1">
      <c r="A19" s="65"/>
      <c r="B19" s="71">
        <v>14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52">
        <f>AN2</f>
        <v>21</v>
      </c>
      <c r="AI19" s="52">
        <f t="shared" si="2"/>
        <v>0</v>
      </c>
      <c r="AJ19" s="52">
        <f t="shared" si="3"/>
        <v>0</v>
      </c>
      <c r="AK19" s="52">
        <f t="shared" si="4"/>
        <v>0</v>
      </c>
      <c r="AL19" s="52">
        <f t="shared" si="5"/>
        <v>0</v>
      </c>
      <c r="AM19" s="52">
        <f t="shared" si="6"/>
        <v>0</v>
      </c>
      <c r="AN19" s="52">
        <f t="shared" si="7"/>
        <v>0</v>
      </c>
      <c r="AO19" s="52">
        <f t="shared" si="8"/>
        <v>0</v>
      </c>
      <c r="AP19" s="52">
        <f t="shared" si="9"/>
        <v>0</v>
      </c>
      <c r="AQ19" s="52">
        <f t="shared" si="10"/>
        <v>0</v>
      </c>
      <c r="AW19" s="2"/>
      <c r="AX19" s="2"/>
      <c r="AY19" s="17"/>
      <c r="AZ19" s="17"/>
      <c r="BA19" s="17"/>
      <c r="BB19" s="5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</row>
    <row r="20" spans="1:255" ht="15.9" customHeight="1">
      <c r="A20" s="65"/>
      <c r="B20" s="71">
        <v>15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52">
        <f>AN2</f>
        <v>21</v>
      </c>
      <c r="AI20" s="52">
        <f t="shared" si="2"/>
        <v>0</v>
      </c>
      <c r="AJ20" s="52">
        <f t="shared" si="3"/>
        <v>0</v>
      </c>
      <c r="AK20" s="52">
        <f t="shared" si="4"/>
        <v>0</v>
      </c>
      <c r="AL20" s="52">
        <f t="shared" si="5"/>
        <v>0</v>
      </c>
      <c r="AM20" s="52">
        <f t="shared" si="6"/>
        <v>0</v>
      </c>
      <c r="AN20" s="52">
        <f t="shared" si="7"/>
        <v>0</v>
      </c>
      <c r="AO20" s="52">
        <f t="shared" si="8"/>
        <v>0</v>
      </c>
      <c r="AP20" s="52">
        <f t="shared" si="9"/>
        <v>0</v>
      </c>
      <c r="AQ20" s="52">
        <f t="shared" si="10"/>
        <v>0</v>
      </c>
      <c r="AW20" s="2"/>
      <c r="AX20" s="2"/>
      <c r="AY20" s="17"/>
      <c r="AZ20" s="17"/>
      <c r="BA20" s="17"/>
      <c r="BB20" s="5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</row>
    <row r="21" spans="1:255" ht="15.9" customHeight="1">
      <c r="A21" s="65"/>
      <c r="B21" s="71">
        <v>16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52">
        <f>AN2</f>
        <v>21</v>
      </c>
      <c r="AI21" s="52">
        <f t="shared" si="2"/>
        <v>0</v>
      </c>
      <c r="AJ21" s="52">
        <f t="shared" si="3"/>
        <v>0</v>
      </c>
      <c r="AK21" s="52">
        <f t="shared" si="4"/>
        <v>0</v>
      </c>
      <c r="AL21" s="52">
        <f t="shared" si="5"/>
        <v>0</v>
      </c>
      <c r="AM21" s="52">
        <f t="shared" si="6"/>
        <v>0</v>
      </c>
      <c r="AN21" s="52">
        <f t="shared" si="7"/>
        <v>0</v>
      </c>
      <c r="AO21" s="52">
        <f t="shared" si="8"/>
        <v>0</v>
      </c>
      <c r="AP21" s="52">
        <f t="shared" si="9"/>
        <v>0</v>
      </c>
      <c r="AQ21" s="52">
        <f t="shared" si="10"/>
        <v>0</v>
      </c>
      <c r="AW21" s="2"/>
      <c r="AX21" s="2"/>
      <c r="AY21" s="17"/>
      <c r="AZ21" s="17"/>
      <c r="BA21" s="17"/>
      <c r="BB21" s="5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</row>
    <row r="22" spans="1:255" ht="15.9" customHeight="1">
      <c r="A22" s="65"/>
      <c r="B22" s="71">
        <v>17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52">
        <f>AN2</f>
        <v>21</v>
      </c>
      <c r="AI22" s="52">
        <f t="shared" si="2"/>
        <v>0</v>
      </c>
      <c r="AJ22" s="52">
        <f t="shared" si="3"/>
        <v>0</v>
      </c>
      <c r="AK22" s="52">
        <f t="shared" si="4"/>
        <v>0</v>
      </c>
      <c r="AL22" s="52">
        <f t="shared" si="5"/>
        <v>0</v>
      </c>
      <c r="AM22" s="52">
        <f t="shared" si="6"/>
        <v>0</v>
      </c>
      <c r="AN22" s="52">
        <f t="shared" si="7"/>
        <v>0</v>
      </c>
      <c r="AO22" s="52">
        <f t="shared" si="8"/>
        <v>0</v>
      </c>
      <c r="AP22" s="52">
        <f t="shared" si="9"/>
        <v>0</v>
      </c>
      <c r="AQ22" s="52">
        <f t="shared" si="10"/>
        <v>0</v>
      </c>
      <c r="AW22" s="2"/>
      <c r="AX22" s="2"/>
      <c r="AY22" s="17"/>
      <c r="AZ22" s="17"/>
      <c r="BA22" s="17"/>
      <c r="BB22" s="5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</row>
    <row r="23" spans="1:255" ht="15.9" customHeight="1">
      <c r="A23" s="65"/>
      <c r="B23" s="71">
        <v>18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52">
        <f>AN2</f>
        <v>21</v>
      </c>
      <c r="AI23" s="52">
        <f t="shared" si="2"/>
        <v>0</v>
      </c>
      <c r="AJ23" s="52">
        <f t="shared" si="3"/>
        <v>0</v>
      </c>
      <c r="AK23" s="52">
        <f t="shared" si="4"/>
        <v>0</v>
      </c>
      <c r="AL23" s="52">
        <f t="shared" si="5"/>
        <v>0</v>
      </c>
      <c r="AM23" s="52">
        <f t="shared" si="6"/>
        <v>0</v>
      </c>
      <c r="AN23" s="52">
        <f t="shared" si="7"/>
        <v>0</v>
      </c>
      <c r="AO23" s="52">
        <f t="shared" si="8"/>
        <v>0</v>
      </c>
      <c r="AP23" s="52">
        <f t="shared" si="9"/>
        <v>0</v>
      </c>
      <c r="AQ23" s="52">
        <f t="shared" si="10"/>
        <v>0</v>
      </c>
      <c r="AW23" s="2"/>
      <c r="AX23" s="2"/>
      <c r="AY23" s="17"/>
      <c r="AZ23" s="17"/>
      <c r="BA23" s="17"/>
      <c r="BB23" s="5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</row>
    <row r="24" spans="1:255" ht="15.9" customHeight="1">
      <c r="A24" s="65"/>
      <c r="B24" s="71">
        <v>19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2">
        <f>AN2</f>
        <v>21</v>
      </c>
      <c r="AI24" s="52">
        <f t="shared" si="2"/>
        <v>0</v>
      </c>
      <c r="AJ24" s="52">
        <f t="shared" si="3"/>
        <v>0</v>
      </c>
      <c r="AK24" s="52">
        <f t="shared" si="4"/>
        <v>0</v>
      </c>
      <c r="AL24" s="52">
        <f t="shared" si="5"/>
        <v>0</v>
      </c>
      <c r="AM24" s="52">
        <f t="shared" si="6"/>
        <v>0</v>
      </c>
      <c r="AN24" s="52">
        <f t="shared" si="7"/>
        <v>0</v>
      </c>
      <c r="AO24" s="52">
        <f t="shared" si="8"/>
        <v>0</v>
      </c>
      <c r="AP24" s="52">
        <f t="shared" si="9"/>
        <v>0</v>
      </c>
      <c r="AQ24" s="52">
        <f t="shared" si="10"/>
        <v>0</v>
      </c>
      <c r="AW24" s="2"/>
      <c r="AX24" s="2"/>
      <c r="AY24" s="17"/>
      <c r="AZ24" s="17"/>
      <c r="BA24" s="17"/>
      <c r="BB24" s="5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</row>
    <row r="25" spans="1:255" ht="15.9" customHeight="1">
      <c r="A25" s="65"/>
      <c r="B25" s="71">
        <v>20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2">
        <f>AN2</f>
        <v>21</v>
      </c>
      <c r="AI25" s="52">
        <f t="shared" si="2"/>
        <v>0</v>
      </c>
      <c r="AJ25" s="52">
        <f t="shared" si="3"/>
        <v>0</v>
      </c>
      <c r="AK25" s="52">
        <f t="shared" si="4"/>
        <v>0</v>
      </c>
      <c r="AL25" s="52">
        <f t="shared" si="5"/>
        <v>0</v>
      </c>
      <c r="AM25" s="52">
        <f t="shared" si="6"/>
        <v>0</v>
      </c>
      <c r="AN25" s="52">
        <f t="shared" si="7"/>
        <v>0</v>
      </c>
      <c r="AO25" s="52">
        <f t="shared" si="8"/>
        <v>0</v>
      </c>
      <c r="AP25" s="52">
        <f t="shared" si="9"/>
        <v>0</v>
      </c>
      <c r="AQ25" s="52">
        <f t="shared" si="10"/>
        <v>0</v>
      </c>
      <c r="AW25" s="2"/>
      <c r="AX25" s="2"/>
      <c r="AY25" s="17"/>
      <c r="AZ25" s="17"/>
      <c r="BA25" s="17"/>
      <c r="BB25" s="5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</row>
    <row r="26" spans="1:255" ht="15.9" customHeight="1">
      <c r="A26" s="99"/>
      <c r="B26" s="100"/>
      <c r="C26" s="100"/>
      <c r="D26" s="100"/>
      <c r="E26" s="100"/>
      <c r="F26" s="100"/>
      <c r="G26" s="100"/>
      <c r="H26" s="101"/>
      <c r="I26" s="99" t="s">
        <v>26</v>
      </c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1"/>
      <c r="U26" s="99" t="s">
        <v>24</v>
      </c>
      <c r="V26" s="100"/>
      <c r="W26" s="100"/>
      <c r="X26" s="100"/>
      <c r="Y26" s="100"/>
      <c r="Z26" s="100"/>
      <c r="AA26" s="100"/>
      <c r="AB26" s="100"/>
      <c r="AC26" s="100"/>
      <c r="AD26" s="100"/>
      <c r="AE26" s="101"/>
      <c r="AF26" s="90" t="s">
        <v>25</v>
      </c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2"/>
      <c r="AW26" s="4"/>
      <c r="AX26" s="4"/>
      <c r="AY26" s="4"/>
      <c r="AZ26" s="5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</row>
    <row r="27" spans="1:255" ht="15.9" customHeight="1">
      <c r="A27" s="20"/>
      <c r="B27" s="20"/>
      <c r="C27" s="102"/>
      <c r="D27" s="103"/>
      <c r="E27" s="20"/>
      <c r="F27" s="102"/>
      <c r="G27" s="103"/>
      <c r="H27" s="20"/>
      <c r="I27" s="102"/>
      <c r="J27" s="103"/>
      <c r="K27" s="20"/>
      <c r="L27" s="102"/>
      <c r="M27" s="103"/>
      <c r="N27" s="20"/>
      <c r="O27" s="102"/>
      <c r="P27" s="103"/>
      <c r="Q27" s="103"/>
      <c r="R27" s="21"/>
      <c r="S27" s="102"/>
      <c r="T27" s="103"/>
      <c r="U27" s="20"/>
      <c r="V27" s="102"/>
      <c r="W27" s="103"/>
      <c r="X27" s="20"/>
      <c r="Y27" s="102"/>
      <c r="Z27" s="103"/>
      <c r="AA27" s="20"/>
      <c r="AB27" s="102"/>
      <c r="AC27" s="103"/>
      <c r="AD27" s="103"/>
      <c r="AE27" s="20"/>
      <c r="AF27" s="20"/>
      <c r="AG27" s="20"/>
      <c r="AH27" s="20"/>
      <c r="AI27" s="22"/>
      <c r="AJ27" s="22"/>
      <c r="AK27" s="22"/>
      <c r="AL27" s="22"/>
      <c r="AM27" s="22"/>
      <c r="AN27" s="22"/>
      <c r="AO27" s="22"/>
      <c r="AW27" s="4"/>
      <c r="AX27" s="4"/>
      <c r="AY27" s="4"/>
      <c r="AZ27" s="5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</row>
    <row r="28" spans="1:255" ht="15.9" customHeight="1">
      <c r="A28" s="20"/>
      <c r="B28" s="53" t="s">
        <v>16</v>
      </c>
      <c r="C28" s="97" t="s">
        <v>22</v>
      </c>
      <c r="D28" s="98"/>
      <c r="E28" s="53" t="s">
        <v>130</v>
      </c>
      <c r="F28" s="97" t="s">
        <v>129</v>
      </c>
      <c r="G28" s="98"/>
      <c r="H28" s="53" t="s">
        <v>21</v>
      </c>
      <c r="I28" s="97" t="s">
        <v>9</v>
      </c>
      <c r="J28" s="98"/>
      <c r="K28" s="53" t="s">
        <v>17</v>
      </c>
      <c r="L28" s="97" t="s">
        <v>10</v>
      </c>
      <c r="M28" s="98"/>
      <c r="N28" s="53" t="s">
        <v>131</v>
      </c>
      <c r="O28" s="97" t="s">
        <v>128</v>
      </c>
      <c r="P28" s="98"/>
      <c r="Q28" s="98"/>
      <c r="R28" s="54" t="s">
        <v>18</v>
      </c>
      <c r="S28" s="97" t="s">
        <v>11</v>
      </c>
      <c r="T28" s="98"/>
      <c r="U28" s="53" t="s">
        <v>19</v>
      </c>
      <c r="V28" s="97" t="s">
        <v>12</v>
      </c>
      <c r="W28" s="98"/>
      <c r="X28" s="53" t="s">
        <v>20</v>
      </c>
      <c r="Y28" s="97" t="s">
        <v>13</v>
      </c>
      <c r="Z28" s="98"/>
      <c r="AA28" s="53" t="s">
        <v>23</v>
      </c>
      <c r="AB28" s="97" t="s">
        <v>133</v>
      </c>
      <c r="AC28" s="98"/>
      <c r="AD28" s="98"/>
      <c r="AE28" s="23"/>
      <c r="AF28" s="20"/>
      <c r="AG28" s="20"/>
      <c r="AH28" s="20"/>
      <c r="AI28" s="22"/>
      <c r="AJ28" s="22"/>
      <c r="AK28" s="22"/>
      <c r="AL28" s="22"/>
      <c r="AM28" s="22"/>
      <c r="AN28" s="22"/>
      <c r="AO28" s="22"/>
      <c r="AW28" s="4"/>
      <c r="AX28" s="4"/>
      <c r="AY28" s="4"/>
      <c r="AZ28" s="5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</row>
    <row r="29" spans="1:255" s="27" customFormat="1" ht="18" customHeight="1">
      <c r="A29" s="22"/>
      <c r="B29" s="93" t="s">
        <v>29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"/>
      <c r="AQ29" s="2"/>
      <c r="AR29" s="2"/>
      <c r="AS29" s="2"/>
      <c r="AT29" s="2"/>
      <c r="AU29" s="2"/>
      <c r="AV29" s="2"/>
      <c r="AW29" s="24"/>
      <c r="AX29" s="24"/>
      <c r="AY29" s="24"/>
      <c r="AZ29" s="25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</row>
    <row r="30" spans="1:255" s="27" customFormat="1" ht="18" customHeight="1">
      <c r="A30" s="22"/>
      <c r="B30" s="93" t="s">
        <v>28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"/>
      <c r="AQ30" s="2"/>
      <c r="AR30" s="2"/>
      <c r="AS30" s="2"/>
      <c r="AT30" s="2"/>
      <c r="AU30" s="2"/>
      <c r="AV30" s="2"/>
      <c r="AW30" s="24"/>
      <c r="AX30" s="24"/>
      <c r="AY30" s="24"/>
      <c r="AZ30" s="25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</row>
    <row r="31" spans="1:255" s="27" customFormat="1" ht="15.9" customHeight="1">
      <c r="A31" s="22"/>
      <c r="B31" s="22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"/>
      <c r="AQ31" s="2"/>
      <c r="AR31" s="2"/>
      <c r="AS31" s="2"/>
      <c r="AT31" s="2"/>
      <c r="AU31" s="2"/>
      <c r="AV31" s="2"/>
      <c r="AW31" s="24"/>
      <c r="AX31" s="24"/>
      <c r="AY31" s="24"/>
      <c r="AZ31" s="25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</row>
    <row r="32" spans="1:25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W32" s="4"/>
      <c r="AX32" s="4"/>
      <c r="AY32" s="4"/>
      <c r="AZ32" s="5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</row>
    <row r="33" spans="1:253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W33" s="4"/>
      <c r="AX33" s="4"/>
      <c r="AY33" s="4"/>
      <c r="AZ33" s="5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</row>
    <row r="34" spans="1:25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W34" s="4"/>
      <c r="AX34" s="4"/>
      <c r="AY34" s="4"/>
      <c r="AZ34" s="5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</row>
    <row r="35" spans="1:253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W35" s="4"/>
      <c r="AX35" s="4"/>
      <c r="AY35" s="4"/>
      <c r="AZ35" s="5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</row>
    <row r="36" spans="1:25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W36" s="4"/>
      <c r="AX36" s="4"/>
      <c r="AY36" s="4"/>
      <c r="AZ36" s="5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</row>
    <row r="37" spans="1:25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W37" s="4"/>
      <c r="AX37" s="4"/>
      <c r="AY37" s="4"/>
      <c r="AZ37" s="5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</row>
    <row r="38" spans="1:25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</row>
    <row r="39" spans="1:253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</row>
    <row r="40" spans="1:25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</row>
    <row r="41" spans="1:25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</row>
    <row r="42" spans="1:25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</row>
    <row r="43" spans="1:25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</row>
    <row r="44" spans="1:25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</row>
    <row r="45" spans="1:25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</row>
    <row r="46" spans="1:253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</row>
    <row r="47" spans="1:253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</row>
    <row r="48" spans="1:253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</row>
    <row r="49" spans="1:253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</row>
    <row r="50" spans="1:253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253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</row>
    <row r="52" spans="1:253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</row>
    <row r="53" spans="1:253" s="2" customForma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W53" s="3"/>
      <c r="AX53" s="3"/>
      <c r="AY53" s="3"/>
      <c r="AZ53" s="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</row>
    <row r="54" spans="1:253" s="2" customForma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W54" s="3"/>
      <c r="AX54" s="3"/>
      <c r="AY54" s="3"/>
      <c r="AZ54" s="3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</row>
    <row r="55" spans="1:253" s="2" customForma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W55" s="3"/>
      <c r="AX55" s="3"/>
      <c r="AY55" s="3"/>
      <c r="AZ55" s="3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</row>
    <row r="56" spans="1:253" s="2" customForma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W56" s="3"/>
      <c r="AX56" s="3"/>
      <c r="AY56" s="3"/>
      <c r="AZ56" s="3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</row>
    <row r="57" spans="1:253" s="2" customForma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W57" s="3"/>
      <c r="AX57" s="3"/>
      <c r="AY57" s="3"/>
      <c r="AZ57" s="3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</row>
    <row r="58" spans="1:253" s="2" customForma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W58" s="3"/>
      <c r="AX58" s="3"/>
      <c r="AY58" s="3"/>
      <c r="AZ58" s="3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</row>
    <row r="59" spans="1:253" s="2" customForma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W59" s="3"/>
      <c r="AX59" s="3"/>
      <c r="AY59" s="3"/>
      <c r="AZ59" s="3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</row>
    <row r="60" spans="1:253" s="2" customForma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W60" s="3"/>
      <c r="AX60" s="3"/>
      <c r="AY60" s="3"/>
      <c r="AZ60" s="3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</row>
    <row r="61" spans="1:253" s="2" customForma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W61" s="3"/>
      <c r="AX61" s="3"/>
      <c r="AY61" s="3"/>
      <c r="AZ61" s="3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</row>
    <row r="62" spans="1:253" s="2" customForma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W62" s="3"/>
      <c r="AX62" s="3"/>
      <c r="AY62" s="3"/>
      <c r="AZ62" s="3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</row>
    <row r="63" spans="1:253" s="2" customForma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W63" s="3"/>
      <c r="AX63" s="3"/>
      <c r="AY63" s="3"/>
      <c r="AZ63" s="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</row>
    <row r="64" spans="1:253" s="2" customForma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W64" s="3"/>
      <c r="AX64" s="3"/>
      <c r="AY64" s="3"/>
      <c r="AZ64" s="3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</row>
    <row r="65" spans="1:253" s="2" customForma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W65" s="3"/>
      <c r="AX65" s="3"/>
      <c r="AY65" s="3"/>
      <c r="AZ65" s="3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</row>
    <row r="66" spans="1:253" s="2" customForma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W66" s="3"/>
      <c r="AX66" s="3"/>
      <c r="AY66" s="3"/>
      <c r="AZ66" s="3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</row>
    <row r="67" spans="1:253" s="2" customForma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W67" s="3"/>
      <c r="AX67" s="3"/>
      <c r="AY67" s="3"/>
      <c r="AZ67" s="3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</row>
    <row r="68" spans="1:253" s="2" customForma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W68" s="3"/>
      <c r="AX68" s="3"/>
      <c r="AY68" s="3"/>
      <c r="AZ68" s="3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</row>
    <row r="69" spans="1:253" s="2" customForma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W69" s="3"/>
      <c r="AX69" s="3"/>
      <c r="AY69" s="3"/>
      <c r="AZ69" s="3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</row>
    <row r="70" spans="1:253" s="2" customForma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W70" s="3"/>
      <c r="AX70" s="3"/>
      <c r="AY70" s="3"/>
      <c r="AZ70" s="3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</row>
    <row r="71" spans="1:253" s="2" customForma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W71" s="3"/>
      <c r="AX71" s="3"/>
      <c r="AY71" s="3"/>
      <c r="AZ71" s="3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</row>
    <row r="72" spans="1:253" s="2" customForma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W72" s="3"/>
      <c r="AX72" s="3"/>
      <c r="AY72" s="3"/>
      <c r="AZ72" s="3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</row>
    <row r="73" spans="1:253" s="2" customForma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W73" s="3"/>
      <c r="AX73" s="3"/>
      <c r="AY73" s="3"/>
      <c r="AZ73" s="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</row>
    <row r="74" spans="1:253">
      <c r="A74" s="74"/>
      <c r="B74" s="44"/>
    </row>
    <row r="75" spans="1:253" hidden="1">
      <c r="A75" s="75" t="s">
        <v>39</v>
      </c>
      <c r="B75" s="45" t="s">
        <v>88</v>
      </c>
      <c r="AP75"/>
      <c r="AQ75"/>
      <c r="AR75"/>
      <c r="AS75"/>
      <c r="AT75"/>
      <c r="AU75"/>
      <c r="AV75"/>
      <c r="AW75"/>
      <c r="AX75"/>
      <c r="AY75"/>
      <c r="AZ75"/>
    </row>
    <row r="76" spans="1:253" hidden="1">
      <c r="A76" s="75" t="s">
        <v>42</v>
      </c>
      <c r="B76" s="45" t="s">
        <v>89</v>
      </c>
      <c r="AP76"/>
      <c r="AQ76"/>
      <c r="AR76"/>
      <c r="AS76"/>
      <c r="AT76"/>
      <c r="AU76"/>
      <c r="AV76"/>
      <c r="AW76"/>
      <c r="AX76"/>
      <c r="AY76"/>
      <c r="AZ76"/>
    </row>
    <row r="77" spans="1:253" hidden="1">
      <c r="A77" s="75" t="s">
        <v>40</v>
      </c>
      <c r="B77" s="45" t="s">
        <v>90</v>
      </c>
      <c r="AP77"/>
      <c r="AQ77"/>
      <c r="AR77"/>
      <c r="AS77"/>
      <c r="AT77"/>
      <c r="AU77"/>
      <c r="AV77"/>
      <c r="AW77"/>
      <c r="AX77"/>
      <c r="AY77"/>
      <c r="AZ77"/>
    </row>
    <row r="78" spans="1:253" hidden="1">
      <c r="A78" s="75" t="s">
        <v>32</v>
      </c>
      <c r="B78" s="45" t="s">
        <v>91</v>
      </c>
      <c r="AP78"/>
      <c r="AQ78"/>
      <c r="AR78"/>
      <c r="AS78"/>
      <c r="AT78"/>
      <c r="AU78"/>
      <c r="AV78"/>
      <c r="AW78"/>
      <c r="AX78"/>
      <c r="AY78"/>
      <c r="AZ78"/>
    </row>
    <row r="79" spans="1:253" hidden="1">
      <c r="A79" s="75" t="s">
        <v>37</v>
      </c>
      <c r="B79" s="45" t="s">
        <v>92</v>
      </c>
      <c r="AP79"/>
      <c r="AQ79"/>
      <c r="AR79"/>
      <c r="AS79"/>
      <c r="AT79"/>
      <c r="AU79"/>
      <c r="AV79"/>
      <c r="AW79"/>
      <c r="AX79"/>
      <c r="AY79"/>
      <c r="AZ79"/>
    </row>
    <row r="80" spans="1:253" hidden="1">
      <c r="A80" s="75" t="s">
        <v>38</v>
      </c>
      <c r="B80" s="45" t="s">
        <v>93</v>
      </c>
      <c r="AP80"/>
      <c r="AQ80"/>
      <c r="AR80"/>
      <c r="AS80"/>
      <c r="AT80"/>
      <c r="AU80"/>
      <c r="AV80"/>
      <c r="AW80"/>
      <c r="AX80"/>
      <c r="AY80"/>
      <c r="AZ80"/>
    </row>
    <row r="81" spans="1:52" hidden="1">
      <c r="A81" s="75" t="s">
        <v>49</v>
      </c>
      <c r="B81" s="45" t="s">
        <v>94</v>
      </c>
      <c r="AP81"/>
      <c r="AQ81"/>
      <c r="AR81"/>
      <c r="AS81"/>
      <c r="AT81"/>
      <c r="AU81"/>
      <c r="AV81"/>
      <c r="AW81"/>
      <c r="AX81"/>
      <c r="AY81"/>
      <c r="AZ81"/>
    </row>
    <row r="82" spans="1:52" hidden="1">
      <c r="A82" s="75" t="s">
        <v>46</v>
      </c>
      <c r="B82" s="45" t="s">
        <v>95</v>
      </c>
      <c r="AP82"/>
      <c r="AQ82"/>
      <c r="AR82"/>
      <c r="AS82"/>
      <c r="AT82"/>
      <c r="AU82"/>
      <c r="AV82"/>
      <c r="AW82"/>
      <c r="AX82"/>
      <c r="AY82"/>
      <c r="AZ82"/>
    </row>
    <row r="83" spans="1:52" hidden="1">
      <c r="A83" s="75" t="s">
        <v>44</v>
      </c>
      <c r="B83" s="45" t="s">
        <v>96</v>
      </c>
      <c r="AP83"/>
      <c r="AQ83"/>
      <c r="AR83"/>
      <c r="AS83"/>
      <c r="AT83"/>
      <c r="AU83"/>
      <c r="AV83"/>
      <c r="AW83"/>
      <c r="AX83"/>
      <c r="AY83"/>
      <c r="AZ83"/>
    </row>
    <row r="84" spans="1:52" hidden="1">
      <c r="A84" s="75" t="s">
        <v>35</v>
      </c>
      <c r="B84" s="45" t="s">
        <v>100</v>
      </c>
      <c r="AP84"/>
      <c r="AQ84"/>
      <c r="AR84"/>
      <c r="AS84"/>
      <c r="AT84"/>
      <c r="AU84"/>
      <c r="AV84"/>
      <c r="AW84"/>
      <c r="AX84"/>
      <c r="AY84"/>
      <c r="AZ84"/>
    </row>
    <row r="85" spans="1:52" hidden="1">
      <c r="A85" s="75" t="s">
        <v>33</v>
      </c>
      <c r="B85" s="45" t="s">
        <v>101</v>
      </c>
      <c r="AP85"/>
      <c r="AQ85"/>
      <c r="AR85"/>
      <c r="AS85"/>
      <c r="AT85"/>
      <c r="AU85"/>
      <c r="AV85"/>
      <c r="AW85"/>
      <c r="AX85"/>
      <c r="AY85"/>
      <c r="AZ85"/>
    </row>
    <row r="86" spans="1:52" hidden="1">
      <c r="A86" s="75" t="s">
        <v>34</v>
      </c>
      <c r="B86" s="45" t="s">
        <v>102</v>
      </c>
      <c r="AP86"/>
      <c r="AQ86"/>
      <c r="AR86"/>
      <c r="AS86"/>
      <c r="AT86"/>
      <c r="AU86"/>
      <c r="AV86"/>
      <c r="AW86"/>
      <c r="AX86"/>
      <c r="AY86"/>
      <c r="AZ86"/>
    </row>
    <row r="87" spans="1:52" hidden="1">
      <c r="A87" s="75" t="s">
        <v>36</v>
      </c>
      <c r="B87" s="45" t="s">
        <v>103</v>
      </c>
      <c r="AP87"/>
      <c r="AQ87"/>
      <c r="AR87"/>
      <c r="AS87"/>
      <c r="AT87"/>
      <c r="AU87"/>
      <c r="AV87"/>
      <c r="AW87"/>
      <c r="AX87"/>
      <c r="AY87"/>
      <c r="AZ87"/>
    </row>
    <row r="88" spans="1:52" hidden="1">
      <c r="A88" s="75" t="s">
        <v>54</v>
      </c>
      <c r="B88" s="45" t="s">
        <v>104</v>
      </c>
      <c r="AP88"/>
      <c r="AQ88"/>
      <c r="AR88"/>
      <c r="AS88"/>
      <c r="AT88"/>
      <c r="AU88"/>
      <c r="AV88"/>
      <c r="AW88"/>
      <c r="AX88"/>
      <c r="AY88"/>
      <c r="AZ88"/>
    </row>
    <row r="89" spans="1:52" hidden="1">
      <c r="A89" s="75" t="s">
        <v>50</v>
      </c>
      <c r="B89" s="45" t="s">
        <v>105</v>
      </c>
      <c r="AP89"/>
      <c r="AQ89"/>
      <c r="AR89"/>
      <c r="AS89"/>
      <c r="AT89"/>
      <c r="AU89"/>
      <c r="AV89"/>
      <c r="AW89"/>
      <c r="AX89"/>
      <c r="AY89"/>
      <c r="AZ89"/>
    </row>
    <row r="90" spans="1:52" hidden="1">
      <c r="A90" s="75" t="s">
        <v>48</v>
      </c>
      <c r="B90" s="45" t="s">
        <v>106</v>
      </c>
      <c r="AP90"/>
      <c r="AQ90"/>
      <c r="AR90"/>
      <c r="AS90"/>
      <c r="AT90"/>
      <c r="AU90"/>
      <c r="AV90"/>
      <c r="AW90"/>
      <c r="AX90"/>
      <c r="AY90"/>
      <c r="AZ90"/>
    </row>
    <row r="91" spans="1:52" hidden="1">
      <c r="A91" s="75" t="s">
        <v>47</v>
      </c>
      <c r="B91" s="45" t="s">
        <v>107</v>
      </c>
      <c r="AP91"/>
      <c r="AQ91"/>
      <c r="AR91"/>
      <c r="AS91"/>
      <c r="AT91"/>
      <c r="AU91"/>
      <c r="AV91"/>
      <c r="AW91"/>
      <c r="AX91"/>
      <c r="AY91"/>
      <c r="AZ91"/>
    </row>
    <row r="92" spans="1:52" hidden="1">
      <c r="A92" s="75" t="s">
        <v>51</v>
      </c>
      <c r="B92" s="45" t="s">
        <v>108</v>
      </c>
      <c r="AP92"/>
      <c r="AQ92"/>
      <c r="AR92"/>
      <c r="AS92"/>
      <c r="AT92"/>
      <c r="AU92"/>
      <c r="AV92"/>
      <c r="AW92"/>
      <c r="AX92"/>
      <c r="AY92"/>
      <c r="AZ92"/>
    </row>
    <row r="93" spans="1:52" hidden="1">
      <c r="A93" s="75" t="s">
        <v>41</v>
      </c>
      <c r="B93" s="45" t="s">
        <v>109</v>
      </c>
      <c r="AP93"/>
      <c r="AQ93"/>
      <c r="AR93"/>
      <c r="AS93"/>
      <c r="AT93"/>
      <c r="AU93"/>
      <c r="AV93"/>
      <c r="AW93"/>
      <c r="AX93"/>
      <c r="AY93"/>
      <c r="AZ93"/>
    </row>
    <row r="94" spans="1:52" hidden="1">
      <c r="A94" s="75" t="s">
        <v>55</v>
      </c>
      <c r="B94" s="45" t="s">
        <v>110</v>
      </c>
      <c r="AP94"/>
      <c r="AQ94"/>
      <c r="AR94"/>
      <c r="AS94"/>
      <c r="AT94"/>
      <c r="AU94"/>
      <c r="AV94"/>
      <c r="AW94"/>
      <c r="AX94"/>
      <c r="AY94"/>
      <c r="AZ94"/>
    </row>
    <row r="95" spans="1:52" hidden="1">
      <c r="A95" s="75" t="s">
        <v>43</v>
      </c>
      <c r="B95" s="45" t="s">
        <v>112</v>
      </c>
      <c r="AP95"/>
      <c r="AQ95"/>
      <c r="AR95"/>
      <c r="AS95"/>
      <c r="AT95"/>
      <c r="AU95"/>
      <c r="AV95"/>
      <c r="AW95"/>
      <c r="AX95"/>
      <c r="AY95"/>
      <c r="AZ95"/>
    </row>
    <row r="96" spans="1:52" hidden="1">
      <c r="A96" s="75" t="s">
        <v>61</v>
      </c>
      <c r="B96" s="45" t="s">
        <v>113</v>
      </c>
      <c r="AP96"/>
      <c r="AQ96"/>
      <c r="AR96"/>
      <c r="AS96"/>
      <c r="AT96"/>
      <c r="AU96"/>
      <c r="AV96"/>
      <c r="AW96"/>
      <c r="AX96"/>
      <c r="AY96"/>
      <c r="AZ96"/>
    </row>
    <row r="97" spans="1:52" hidden="1">
      <c r="A97" s="76"/>
      <c r="B97" s="44"/>
      <c r="AP97"/>
      <c r="AQ97"/>
      <c r="AR97"/>
      <c r="AS97"/>
      <c r="AT97"/>
      <c r="AU97"/>
      <c r="AV97"/>
      <c r="AW97"/>
      <c r="AX97"/>
      <c r="AY97"/>
      <c r="AZ97"/>
    </row>
    <row r="98" spans="1:52" s="49" customFormat="1" hidden="1">
      <c r="A98" s="77" t="s">
        <v>65</v>
      </c>
      <c r="B98" s="48" t="s">
        <v>88</v>
      </c>
    </row>
    <row r="99" spans="1:52" s="49" customFormat="1" hidden="1">
      <c r="A99" s="77" t="s">
        <v>66</v>
      </c>
      <c r="B99" s="48" t="s">
        <v>89</v>
      </c>
    </row>
    <row r="100" spans="1:52" s="49" customFormat="1" hidden="1">
      <c r="A100" s="77" t="s">
        <v>67</v>
      </c>
      <c r="B100" s="48" t="s">
        <v>90</v>
      </c>
    </row>
    <row r="101" spans="1:52" s="49" customFormat="1" hidden="1">
      <c r="A101" s="77" t="s">
        <v>68</v>
      </c>
      <c r="B101" s="48" t="s">
        <v>91</v>
      </c>
    </row>
    <row r="102" spans="1:52" s="49" customFormat="1" hidden="1">
      <c r="A102" s="77" t="s">
        <v>69</v>
      </c>
      <c r="B102" s="48" t="s">
        <v>92</v>
      </c>
    </row>
    <row r="103" spans="1:52" s="49" customFormat="1" hidden="1">
      <c r="A103" s="77" t="s">
        <v>70</v>
      </c>
      <c r="B103" s="48" t="s">
        <v>93</v>
      </c>
    </row>
    <row r="104" spans="1:52" s="49" customFormat="1" hidden="1">
      <c r="A104" s="77" t="s">
        <v>71</v>
      </c>
      <c r="B104" s="48" t="s">
        <v>94</v>
      </c>
    </row>
    <row r="105" spans="1:52" s="49" customFormat="1" hidden="1">
      <c r="A105" s="77" t="s">
        <v>97</v>
      </c>
      <c r="B105" s="48" t="s">
        <v>95</v>
      </c>
    </row>
    <row r="106" spans="1:52" s="49" customFormat="1" hidden="1">
      <c r="A106" s="77" t="s">
        <v>98</v>
      </c>
      <c r="B106" s="48" t="s">
        <v>96</v>
      </c>
    </row>
    <row r="107" spans="1:52" s="49" customFormat="1" hidden="1">
      <c r="A107" s="77" t="s">
        <v>72</v>
      </c>
      <c r="B107" s="48" t="s">
        <v>100</v>
      </c>
    </row>
    <row r="108" spans="1:52" s="49" customFormat="1" hidden="1">
      <c r="A108" s="77" t="s">
        <v>99</v>
      </c>
      <c r="B108" s="48" t="s">
        <v>101</v>
      </c>
    </row>
    <row r="109" spans="1:52" s="49" customFormat="1" hidden="1">
      <c r="A109" s="77" t="s">
        <v>73</v>
      </c>
      <c r="B109" s="48" t="s">
        <v>102</v>
      </c>
    </row>
    <row r="110" spans="1:52" s="49" customFormat="1" hidden="1">
      <c r="A110" s="78" t="s">
        <v>134</v>
      </c>
      <c r="B110" s="48" t="s">
        <v>103</v>
      </c>
      <c r="AO110" s="50"/>
      <c r="AP110" s="50"/>
      <c r="AQ110" s="50"/>
      <c r="AR110" s="50"/>
      <c r="AS110" s="50"/>
      <c r="AT110" s="50"/>
      <c r="AU110" s="50"/>
      <c r="AV110" s="51"/>
      <c r="AW110" s="51"/>
      <c r="AX110" s="51"/>
      <c r="AY110" s="51"/>
    </row>
    <row r="111" spans="1:52" s="49" customFormat="1" hidden="1">
      <c r="A111" s="78" t="s">
        <v>135</v>
      </c>
      <c r="B111" s="48" t="s">
        <v>104</v>
      </c>
      <c r="AO111" s="50"/>
      <c r="AP111" s="50"/>
      <c r="AQ111" s="50"/>
      <c r="AR111" s="50"/>
      <c r="AS111" s="50"/>
      <c r="AT111" s="50"/>
      <c r="AU111" s="50"/>
      <c r="AV111" s="51"/>
      <c r="AW111" s="51"/>
      <c r="AX111" s="51"/>
      <c r="AY111" s="51"/>
    </row>
    <row r="112" spans="1:52" s="49" customFormat="1" hidden="1">
      <c r="A112" s="78" t="s">
        <v>136</v>
      </c>
      <c r="B112" s="48" t="s">
        <v>105</v>
      </c>
      <c r="AO112" s="50"/>
      <c r="AP112" s="50"/>
      <c r="AQ112" s="50"/>
      <c r="AR112" s="50"/>
      <c r="AS112" s="50"/>
      <c r="AT112" s="50"/>
      <c r="AU112" s="50"/>
      <c r="AV112" s="51"/>
      <c r="AW112" s="51"/>
      <c r="AX112" s="51"/>
      <c r="AY112" s="51"/>
    </row>
    <row r="113" spans="1:51" s="49" customFormat="1" hidden="1">
      <c r="A113" s="78" t="s">
        <v>137</v>
      </c>
      <c r="B113" s="48" t="s">
        <v>106</v>
      </c>
      <c r="AO113" s="50"/>
      <c r="AP113" s="50"/>
      <c r="AQ113" s="50"/>
      <c r="AR113" s="50"/>
      <c r="AS113" s="50"/>
      <c r="AT113" s="50"/>
      <c r="AU113" s="50"/>
      <c r="AV113" s="51"/>
      <c r="AW113" s="51"/>
      <c r="AX113" s="51"/>
      <c r="AY113" s="51"/>
    </row>
    <row r="114" spans="1:51" s="49" customFormat="1" hidden="1">
      <c r="A114" s="79" t="s">
        <v>74</v>
      </c>
      <c r="B114" s="48" t="s">
        <v>107</v>
      </c>
      <c r="AO114" s="50"/>
      <c r="AP114" s="50"/>
      <c r="AQ114" s="50"/>
      <c r="AR114" s="50"/>
      <c r="AS114" s="50"/>
      <c r="AT114" s="50"/>
      <c r="AU114" s="50"/>
      <c r="AV114" s="51"/>
      <c r="AW114" s="51"/>
      <c r="AX114" s="51"/>
      <c r="AY114" s="51"/>
    </row>
    <row r="115" spans="1:51" s="49" customFormat="1" hidden="1">
      <c r="A115" s="78" t="s">
        <v>138</v>
      </c>
      <c r="B115" s="48" t="s">
        <v>108</v>
      </c>
      <c r="AO115" s="50"/>
      <c r="AP115" s="50"/>
      <c r="AQ115" s="50"/>
      <c r="AR115" s="50"/>
      <c r="AS115" s="50"/>
      <c r="AT115" s="50"/>
      <c r="AU115" s="50"/>
      <c r="AV115" s="51"/>
      <c r="AW115" s="51"/>
      <c r="AX115" s="51"/>
      <c r="AY115" s="51"/>
    </row>
    <row r="116" spans="1:51" s="49" customFormat="1" hidden="1">
      <c r="A116" s="79" t="s">
        <v>75</v>
      </c>
      <c r="B116" s="48" t="s">
        <v>109</v>
      </c>
      <c r="AO116" s="50"/>
      <c r="AP116" s="50"/>
      <c r="AQ116" s="50"/>
      <c r="AR116" s="50"/>
      <c r="AS116" s="50"/>
      <c r="AT116" s="50"/>
      <c r="AU116" s="50"/>
      <c r="AV116" s="51"/>
      <c r="AW116" s="51"/>
      <c r="AX116" s="51"/>
      <c r="AY116" s="51"/>
    </row>
    <row r="117" spans="1:51" s="49" customFormat="1" hidden="1">
      <c r="A117" s="78" t="s">
        <v>139</v>
      </c>
      <c r="B117" s="48" t="s">
        <v>110</v>
      </c>
      <c r="AO117" s="50"/>
      <c r="AP117" s="50"/>
      <c r="AQ117" s="50"/>
      <c r="AR117" s="50"/>
      <c r="AS117" s="50"/>
      <c r="AT117" s="50"/>
      <c r="AU117" s="50"/>
      <c r="AV117" s="51"/>
      <c r="AW117" s="51"/>
      <c r="AX117" s="51"/>
      <c r="AY117" s="51"/>
    </row>
    <row r="118" spans="1:51" s="49" customFormat="1" hidden="1">
      <c r="A118" s="78" t="s">
        <v>140</v>
      </c>
      <c r="B118" s="48" t="s">
        <v>111</v>
      </c>
      <c r="AO118" s="50"/>
      <c r="AP118" s="50"/>
      <c r="AQ118" s="50"/>
      <c r="AR118" s="50"/>
      <c r="AS118" s="50"/>
      <c r="AT118" s="50"/>
      <c r="AU118" s="50"/>
      <c r="AV118" s="51"/>
      <c r="AW118" s="51"/>
      <c r="AX118" s="51"/>
      <c r="AY118" s="51"/>
    </row>
    <row r="119" spans="1:51" s="49" customFormat="1" hidden="1">
      <c r="A119" s="79" t="s">
        <v>76</v>
      </c>
      <c r="B119" s="48" t="s">
        <v>112</v>
      </c>
      <c r="AO119" s="50"/>
      <c r="AP119" s="50"/>
      <c r="AQ119" s="50"/>
      <c r="AR119" s="50"/>
      <c r="AS119" s="50"/>
      <c r="AT119" s="50"/>
      <c r="AU119" s="50"/>
      <c r="AV119" s="51"/>
      <c r="AW119" s="51"/>
      <c r="AX119" s="51"/>
      <c r="AY119" s="51"/>
    </row>
    <row r="120" spans="1:51" s="49" customFormat="1" hidden="1">
      <c r="A120" s="79" t="s">
        <v>77</v>
      </c>
      <c r="B120" s="48" t="s">
        <v>113</v>
      </c>
      <c r="AO120" s="50"/>
      <c r="AP120" s="50"/>
      <c r="AQ120" s="50"/>
      <c r="AR120" s="50"/>
      <c r="AS120" s="50"/>
      <c r="AT120" s="50"/>
      <c r="AU120" s="50"/>
      <c r="AV120" s="51"/>
      <c r="AW120" s="51"/>
      <c r="AX120" s="51"/>
      <c r="AY120" s="51"/>
    </row>
    <row r="121" spans="1:51" s="49" customFormat="1" hidden="1">
      <c r="A121" s="79" t="s">
        <v>78</v>
      </c>
      <c r="B121" s="48" t="s">
        <v>114</v>
      </c>
      <c r="AO121" s="50"/>
      <c r="AP121" s="50"/>
      <c r="AQ121" s="50"/>
      <c r="AR121" s="50"/>
      <c r="AS121" s="50"/>
      <c r="AT121" s="50"/>
      <c r="AU121" s="50"/>
      <c r="AV121" s="51"/>
      <c r="AW121" s="51"/>
      <c r="AX121" s="51"/>
      <c r="AY121" s="51"/>
    </row>
    <row r="122" spans="1:51" s="49" customFormat="1" hidden="1">
      <c r="A122" s="79" t="s">
        <v>79</v>
      </c>
      <c r="B122" s="48" t="s">
        <v>115</v>
      </c>
      <c r="AO122" s="50"/>
      <c r="AP122" s="50"/>
      <c r="AQ122" s="50"/>
      <c r="AR122" s="50"/>
      <c r="AS122" s="50"/>
      <c r="AT122" s="50"/>
      <c r="AU122" s="50"/>
      <c r="AV122" s="51"/>
      <c r="AW122" s="51"/>
      <c r="AX122" s="51"/>
      <c r="AY122" s="51"/>
    </row>
    <row r="123" spans="1:51" s="49" customFormat="1" hidden="1">
      <c r="A123" s="79" t="s">
        <v>80</v>
      </c>
      <c r="B123" s="48" t="s">
        <v>116</v>
      </c>
      <c r="AO123" s="50"/>
      <c r="AP123" s="50"/>
      <c r="AQ123" s="50"/>
      <c r="AR123" s="50"/>
      <c r="AS123" s="50"/>
      <c r="AT123" s="50"/>
      <c r="AU123" s="50"/>
      <c r="AV123" s="51"/>
      <c r="AW123" s="51"/>
      <c r="AX123" s="51"/>
      <c r="AY123" s="51"/>
    </row>
    <row r="124" spans="1:51" s="49" customFormat="1" hidden="1">
      <c r="A124" s="78" t="s">
        <v>141</v>
      </c>
      <c r="B124" s="48" t="s">
        <v>117</v>
      </c>
      <c r="AO124" s="50"/>
      <c r="AP124" s="50"/>
      <c r="AQ124" s="50"/>
      <c r="AR124" s="50"/>
      <c r="AS124" s="50"/>
      <c r="AT124" s="50"/>
      <c r="AU124" s="50"/>
      <c r="AV124" s="51"/>
      <c r="AW124" s="51"/>
      <c r="AX124" s="51"/>
      <c r="AY124" s="51"/>
    </row>
    <row r="125" spans="1:51" s="49" customFormat="1" hidden="1">
      <c r="A125" s="79" t="s">
        <v>82</v>
      </c>
      <c r="B125" s="48" t="s">
        <v>118</v>
      </c>
      <c r="AO125" s="50"/>
      <c r="AP125" s="50"/>
      <c r="AQ125" s="50"/>
      <c r="AR125" s="50"/>
      <c r="AS125" s="50"/>
      <c r="AT125" s="50"/>
      <c r="AU125" s="50"/>
      <c r="AV125" s="51"/>
      <c r="AW125" s="51"/>
      <c r="AX125" s="51"/>
      <c r="AY125" s="51"/>
    </row>
    <row r="126" spans="1:51" s="49" customFormat="1" hidden="1">
      <c r="A126" s="79" t="s">
        <v>83</v>
      </c>
      <c r="B126" s="48" t="s">
        <v>119</v>
      </c>
      <c r="AO126" s="50"/>
      <c r="AP126" s="50"/>
      <c r="AQ126" s="50"/>
      <c r="AR126" s="50"/>
      <c r="AS126" s="50"/>
      <c r="AT126" s="50"/>
      <c r="AU126" s="50"/>
      <c r="AV126" s="51"/>
      <c r="AW126" s="51"/>
      <c r="AX126" s="51"/>
      <c r="AY126" s="51"/>
    </row>
    <row r="127" spans="1:51" s="49" customFormat="1" hidden="1">
      <c r="A127" s="79" t="s">
        <v>84</v>
      </c>
      <c r="B127" s="48" t="s">
        <v>120</v>
      </c>
      <c r="AO127" s="50"/>
      <c r="AP127" s="50"/>
      <c r="AQ127" s="50"/>
      <c r="AR127" s="50"/>
      <c r="AS127" s="50"/>
      <c r="AT127" s="50"/>
      <c r="AU127" s="50"/>
      <c r="AV127" s="51"/>
      <c r="AW127" s="51"/>
      <c r="AX127" s="51"/>
      <c r="AY127" s="51"/>
    </row>
    <row r="128" spans="1:51" s="49" customFormat="1" hidden="1">
      <c r="A128" s="79" t="s">
        <v>85</v>
      </c>
      <c r="B128" s="48" t="s">
        <v>121</v>
      </c>
      <c r="AO128" s="50"/>
      <c r="AP128" s="50"/>
      <c r="AQ128" s="50"/>
      <c r="AR128" s="50"/>
      <c r="AS128" s="50"/>
      <c r="AT128" s="50"/>
      <c r="AU128" s="50"/>
      <c r="AV128" s="51"/>
      <c r="AW128" s="51"/>
      <c r="AX128" s="51"/>
      <c r="AY128" s="51"/>
    </row>
    <row r="129" spans="1:51" s="49" customFormat="1" hidden="1">
      <c r="A129" s="79" t="s">
        <v>86</v>
      </c>
      <c r="B129" s="48" t="s">
        <v>122</v>
      </c>
      <c r="AO129" s="50"/>
      <c r="AP129" s="50"/>
      <c r="AQ129" s="50"/>
      <c r="AR129" s="50"/>
      <c r="AS129" s="50"/>
      <c r="AT129" s="50"/>
      <c r="AU129" s="50"/>
      <c r="AV129" s="51"/>
      <c r="AW129" s="51"/>
      <c r="AX129" s="51"/>
      <c r="AY129" s="51"/>
    </row>
    <row r="130" spans="1:51" s="49" customFormat="1" hidden="1">
      <c r="A130" s="78" t="s">
        <v>142</v>
      </c>
      <c r="B130" s="48" t="s">
        <v>123</v>
      </c>
      <c r="AO130" s="50"/>
      <c r="AP130" s="50"/>
      <c r="AQ130" s="50"/>
      <c r="AR130" s="50"/>
      <c r="AS130" s="50"/>
      <c r="AT130" s="50"/>
      <c r="AU130" s="50"/>
      <c r="AV130" s="51"/>
      <c r="AW130" s="51"/>
      <c r="AX130" s="51"/>
      <c r="AY130" s="51"/>
    </row>
    <row r="131" spans="1:51" s="49" customFormat="1" hidden="1">
      <c r="A131" s="79" t="s">
        <v>87</v>
      </c>
      <c r="B131" s="48" t="s">
        <v>124</v>
      </c>
      <c r="AO131" s="50"/>
      <c r="AP131" s="50"/>
      <c r="AQ131" s="50"/>
      <c r="AR131" s="50"/>
      <c r="AS131" s="50"/>
      <c r="AT131" s="50"/>
      <c r="AU131" s="50"/>
      <c r="AV131" s="51"/>
      <c r="AW131" s="51"/>
      <c r="AX131" s="51"/>
      <c r="AY131" s="51"/>
    </row>
    <row r="132" spans="1:51" s="49" customFormat="1" hidden="1">
      <c r="A132" s="78" t="s">
        <v>143</v>
      </c>
      <c r="B132" s="48" t="s">
        <v>125</v>
      </c>
      <c r="AO132" s="50"/>
      <c r="AP132" s="50"/>
      <c r="AQ132" s="50"/>
      <c r="AR132" s="50"/>
      <c r="AS132" s="50"/>
      <c r="AT132" s="50"/>
      <c r="AU132" s="50"/>
      <c r="AV132" s="51"/>
      <c r="AW132" s="51"/>
      <c r="AX132" s="51"/>
      <c r="AY132" s="51"/>
    </row>
    <row r="133" spans="1:51" s="49" customFormat="1" hidden="1">
      <c r="A133" s="78" t="s">
        <v>144</v>
      </c>
      <c r="B133" s="48" t="s">
        <v>126</v>
      </c>
      <c r="AO133" s="50"/>
      <c r="AP133" s="50"/>
      <c r="AQ133" s="50"/>
      <c r="AR133" s="50"/>
      <c r="AS133" s="50"/>
      <c r="AT133" s="50"/>
      <c r="AU133" s="50"/>
      <c r="AV133" s="51"/>
      <c r="AW133" s="51"/>
      <c r="AX133" s="51"/>
      <c r="AY133" s="51"/>
    </row>
    <row r="134" spans="1:51" hidden="1">
      <c r="A134" s="74" t="s">
        <v>145</v>
      </c>
      <c r="B134" s="48" t="s">
        <v>127</v>
      </c>
    </row>
    <row r="135" spans="1:51">
      <c r="A135" s="73"/>
    </row>
    <row r="136" spans="1:51">
      <c r="A136" s="73"/>
    </row>
  </sheetData>
  <sheetProtection password="DA3A" sheet="1" objects="1" scenarios="1" insertRows="0"/>
  <protectedRanges>
    <protectedRange sqref="AL26 AB26 C6:AG25 G1 C1 A12:A25" name="区域1"/>
    <protectedRange sqref="A6:A11" name="区域1_1"/>
  </protectedRanges>
  <dataConsolidate/>
  <mergeCells count="31">
    <mergeCell ref="B30:AE30"/>
    <mergeCell ref="V27:W27"/>
    <mergeCell ref="Y27:Z27"/>
    <mergeCell ref="AB27:AD27"/>
    <mergeCell ref="C28:D28"/>
    <mergeCell ref="F28:G28"/>
    <mergeCell ref="I28:J28"/>
    <mergeCell ref="L28:M28"/>
    <mergeCell ref="O28:Q28"/>
    <mergeCell ref="S28:T28"/>
    <mergeCell ref="V28:W28"/>
    <mergeCell ref="AF26:AQ26"/>
    <mergeCell ref="B29:AE29"/>
    <mergeCell ref="B2:M2"/>
    <mergeCell ref="Y28:Z28"/>
    <mergeCell ref="AB28:AD28"/>
    <mergeCell ref="A26:H26"/>
    <mergeCell ref="I26:T26"/>
    <mergeCell ref="U26:AE26"/>
    <mergeCell ref="C27:D27"/>
    <mergeCell ref="F27:G27"/>
    <mergeCell ref="I27:J27"/>
    <mergeCell ref="L27:M27"/>
    <mergeCell ref="O27:Q27"/>
    <mergeCell ref="S27:T27"/>
    <mergeCell ref="A4:A5"/>
    <mergeCell ref="A1:B1"/>
    <mergeCell ref="C1:E1"/>
    <mergeCell ref="G1:H1"/>
    <mergeCell ref="A3:AO3"/>
    <mergeCell ref="AN2:AQ2"/>
  </mergeCells>
  <phoneticPr fontId="3" type="noConversion"/>
  <conditionalFormatting sqref="C4:AG5">
    <cfRule type="expression" dxfId="4" priority="4" stopIfTrue="1">
      <formula>C$3="六"</formula>
    </cfRule>
    <cfRule type="expression" dxfId="3" priority="5" stopIfTrue="1">
      <formula>C$3="日"</formula>
    </cfRule>
  </conditionalFormatting>
  <conditionalFormatting sqref="C4:AG4">
    <cfRule type="cellIs" dxfId="2" priority="1" stopIfTrue="1" operator="equal">
      <formula>"三"</formula>
    </cfRule>
    <cfRule type="cellIs" dxfId="1" priority="2" stopIfTrue="1" operator="equal">
      <formula>"日"</formula>
    </cfRule>
    <cfRule type="cellIs" dxfId="0" priority="3" stopIfTrue="1" operator="equal">
      <formula>"六"</formula>
    </cfRule>
  </conditionalFormatting>
  <dataValidations count="5">
    <dataValidation type="list" allowBlank="1" showInputMessage="1" showErrorMessage="1" sqref="G1:H1">
      <formula1>"1,2,3,4,5,6,7,8,9,10,11,12"</formula1>
    </dataValidation>
    <dataValidation type="list" allowBlank="1" showInputMessage="1" showErrorMessage="1" sqref="C1:E1">
      <formula1>"2017,2018,2019,2020"</formula1>
    </dataValidation>
    <dataValidation type="list" allowBlank="1" showInputMessage="1" showErrorMessage="1" sqref="C6:AG25">
      <formula1>"√,○,☆,×,※,◇,◆,▲,●"</formula1>
    </dataValidation>
    <dataValidation type="list" allowBlank="1" showInputMessage="1" showErrorMessage="1" error="请选择下拉菜单内容" sqref="B2:M2">
      <formula1>$A$75:$A$134</formula1>
    </dataValidation>
    <dataValidation allowBlank="1" showInputMessage="1" showErrorMessage="1" error="请在下来菜单中选择您所在的部门" sqref="A97"/>
  </dataValidations>
  <printOptions horizontalCentered="1"/>
  <pageMargins left="0.28000000000000003" right="0.33" top="0.26" bottom="0.27" header="0.16" footer="0.16"/>
  <pageSetup paperSize="9" firstPageNumber="429496319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C1" sqref="C1"/>
    </sheetView>
  </sheetViews>
  <sheetFormatPr defaultRowHeight="15.6"/>
  <cols>
    <col min="1" max="1" width="8.796875" style="10"/>
    <col min="2" max="2" width="20.19921875" style="10" bestFit="1" customWidth="1"/>
    <col min="3" max="3" width="20.19921875" style="10" customWidth="1"/>
    <col min="4" max="4" width="8.796875" style="45"/>
    <col min="5" max="5" width="24.59765625" style="10" bestFit="1" customWidth="1"/>
  </cols>
  <sheetData>
    <row r="1" spans="1:5">
      <c r="A1" s="45" t="s">
        <v>88</v>
      </c>
      <c r="B1" s="46" t="s">
        <v>39</v>
      </c>
      <c r="C1" s="46"/>
      <c r="D1" s="45" t="s">
        <v>88</v>
      </c>
      <c r="E1" s="10" t="s">
        <v>65</v>
      </c>
    </row>
    <row r="2" spans="1:5">
      <c r="A2" s="45" t="s">
        <v>89</v>
      </c>
      <c r="B2" s="46" t="s">
        <v>42</v>
      </c>
      <c r="C2" s="46"/>
      <c r="D2" s="45" t="s">
        <v>89</v>
      </c>
      <c r="E2" s="10" t="s">
        <v>66</v>
      </c>
    </row>
    <row r="3" spans="1:5">
      <c r="A3" s="45" t="s">
        <v>90</v>
      </c>
      <c r="B3" s="46" t="s">
        <v>40</v>
      </c>
      <c r="C3" s="46"/>
      <c r="D3" s="45" t="s">
        <v>90</v>
      </c>
      <c r="E3" s="10" t="s">
        <v>67</v>
      </c>
    </row>
    <row r="4" spans="1:5">
      <c r="A4" s="45" t="s">
        <v>91</v>
      </c>
      <c r="B4" s="46" t="s">
        <v>32</v>
      </c>
      <c r="C4" s="46"/>
      <c r="D4" s="45" t="s">
        <v>91</v>
      </c>
      <c r="E4" s="10" t="s">
        <v>68</v>
      </c>
    </row>
    <row r="5" spans="1:5">
      <c r="A5" s="45" t="s">
        <v>92</v>
      </c>
      <c r="B5" s="46" t="s">
        <v>37</v>
      </c>
      <c r="C5" s="46"/>
      <c r="D5" s="45" t="s">
        <v>92</v>
      </c>
      <c r="E5" s="10" t="s">
        <v>69</v>
      </c>
    </row>
    <row r="6" spans="1:5">
      <c r="A6" s="45" t="s">
        <v>93</v>
      </c>
      <c r="B6" s="46" t="s">
        <v>38</v>
      </c>
      <c r="C6" s="46"/>
      <c r="D6" s="45" t="s">
        <v>93</v>
      </c>
      <c r="E6" s="10" t="s">
        <v>70</v>
      </c>
    </row>
    <row r="7" spans="1:5">
      <c r="A7" s="45" t="s">
        <v>94</v>
      </c>
      <c r="B7" s="46" t="s">
        <v>49</v>
      </c>
      <c r="C7" s="46"/>
      <c r="D7" s="45" t="s">
        <v>94</v>
      </c>
      <c r="E7" s="10" t="s">
        <v>71</v>
      </c>
    </row>
    <row r="8" spans="1:5">
      <c r="A8" s="45" t="s">
        <v>95</v>
      </c>
      <c r="B8" s="46" t="s">
        <v>46</v>
      </c>
      <c r="C8" s="46"/>
      <c r="D8" s="45" t="s">
        <v>95</v>
      </c>
      <c r="E8" s="10" t="s">
        <v>97</v>
      </c>
    </row>
    <row r="9" spans="1:5">
      <c r="A9" s="45" t="s">
        <v>96</v>
      </c>
      <c r="B9" s="46" t="s">
        <v>44</v>
      </c>
      <c r="C9" s="46"/>
      <c r="D9" s="45" t="s">
        <v>96</v>
      </c>
      <c r="E9" s="10" t="s">
        <v>98</v>
      </c>
    </row>
    <row r="10" spans="1:5">
      <c r="A10" s="45">
        <v>10</v>
      </c>
      <c r="B10" s="46" t="s">
        <v>35</v>
      </c>
      <c r="C10" s="46"/>
      <c r="D10" s="45">
        <v>10</v>
      </c>
      <c r="E10" s="10" t="s">
        <v>72</v>
      </c>
    </row>
    <row r="11" spans="1:5">
      <c r="A11" s="45">
        <v>11</v>
      </c>
      <c r="B11" s="46" t="s">
        <v>33</v>
      </c>
      <c r="C11" s="46"/>
      <c r="D11" s="45">
        <v>11</v>
      </c>
      <c r="E11" s="10" t="s">
        <v>99</v>
      </c>
    </row>
    <row r="12" spans="1:5">
      <c r="A12" s="45">
        <v>12</v>
      </c>
      <c r="B12" s="46" t="s">
        <v>34</v>
      </c>
      <c r="C12" s="46"/>
      <c r="D12" s="45">
        <v>12</v>
      </c>
      <c r="E12" s="10" t="s">
        <v>73</v>
      </c>
    </row>
    <row r="13" spans="1:5">
      <c r="A13" s="45">
        <v>13</v>
      </c>
      <c r="B13" s="46" t="s">
        <v>36</v>
      </c>
      <c r="C13" s="46"/>
      <c r="D13" s="45">
        <v>13</v>
      </c>
      <c r="E13" s="46" t="s">
        <v>59</v>
      </c>
    </row>
    <row r="14" spans="1:5">
      <c r="A14" s="45">
        <v>14</v>
      </c>
      <c r="B14" s="46" t="s">
        <v>54</v>
      </c>
      <c r="C14" s="46"/>
      <c r="D14" s="45">
        <v>14</v>
      </c>
      <c r="E14" s="46" t="s">
        <v>31</v>
      </c>
    </row>
    <row r="15" spans="1:5">
      <c r="A15" s="45">
        <v>15</v>
      </c>
      <c r="B15" s="46" t="s">
        <v>50</v>
      </c>
      <c r="C15" s="46"/>
      <c r="D15" s="45">
        <v>15</v>
      </c>
      <c r="E15" s="46" t="s">
        <v>53</v>
      </c>
    </row>
    <row r="16" spans="1:5">
      <c r="A16" s="45">
        <v>16</v>
      </c>
      <c r="B16" s="46" t="s">
        <v>48</v>
      </c>
      <c r="C16" s="46"/>
      <c r="D16" s="45">
        <v>16</v>
      </c>
      <c r="E16" s="46" t="s">
        <v>30</v>
      </c>
    </row>
    <row r="17" spans="1:5">
      <c r="A17" s="45">
        <v>17</v>
      </c>
      <c r="B17" s="46" t="s">
        <v>47</v>
      </c>
      <c r="C17" s="46"/>
      <c r="D17" s="45">
        <v>17</v>
      </c>
      <c r="E17" s="47" t="s">
        <v>74</v>
      </c>
    </row>
    <row r="18" spans="1:5">
      <c r="A18" s="45">
        <v>18</v>
      </c>
      <c r="B18" s="46" t="s">
        <v>51</v>
      </c>
      <c r="C18" s="46"/>
      <c r="D18" s="45">
        <v>18</v>
      </c>
      <c r="E18" s="46" t="s">
        <v>45</v>
      </c>
    </row>
    <row r="19" spans="1:5">
      <c r="A19" s="45">
        <v>19</v>
      </c>
      <c r="B19" s="46" t="s">
        <v>41</v>
      </c>
      <c r="C19" s="46"/>
      <c r="D19" s="45">
        <v>19</v>
      </c>
      <c r="E19" s="47" t="s">
        <v>75</v>
      </c>
    </row>
    <row r="20" spans="1:5">
      <c r="A20" s="45">
        <v>20</v>
      </c>
      <c r="B20" s="46" t="s">
        <v>55</v>
      </c>
      <c r="C20" s="46"/>
      <c r="D20" s="45">
        <v>20</v>
      </c>
      <c r="E20" s="46" t="s">
        <v>52</v>
      </c>
    </row>
    <row r="21" spans="1:5">
      <c r="A21" s="45">
        <v>21</v>
      </c>
      <c r="B21" s="46" t="s">
        <v>58</v>
      </c>
      <c r="C21" s="46"/>
      <c r="D21" s="45">
        <v>21</v>
      </c>
      <c r="E21" s="46" t="s">
        <v>56</v>
      </c>
    </row>
    <row r="22" spans="1:5">
      <c r="A22" s="45">
        <v>22</v>
      </c>
      <c r="B22" s="46" t="s">
        <v>43</v>
      </c>
      <c r="C22" s="46"/>
      <c r="D22" s="45">
        <v>22</v>
      </c>
      <c r="E22" s="47" t="s">
        <v>76</v>
      </c>
    </row>
    <row r="23" spans="1:5">
      <c r="A23" s="45">
        <v>23</v>
      </c>
      <c r="B23" s="46" t="s">
        <v>61</v>
      </c>
      <c r="C23" s="46"/>
      <c r="D23" s="45">
        <v>23</v>
      </c>
      <c r="E23" s="47" t="s">
        <v>77</v>
      </c>
    </row>
    <row r="24" spans="1:5">
      <c r="D24" s="45">
        <v>24</v>
      </c>
      <c r="E24" s="47" t="s">
        <v>78</v>
      </c>
    </row>
    <row r="25" spans="1:5">
      <c r="D25" s="45">
        <v>25</v>
      </c>
      <c r="E25" s="47" t="s">
        <v>79</v>
      </c>
    </row>
    <row r="26" spans="1:5">
      <c r="D26" s="45">
        <v>26</v>
      </c>
      <c r="E26" s="47" t="s">
        <v>80</v>
      </c>
    </row>
    <row r="27" spans="1:5">
      <c r="D27" s="45">
        <v>27</v>
      </c>
      <c r="E27" s="47" t="s">
        <v>81</v>
      </c>
    </row>
    <row r="28" spans="1:5">
      <c r="D28" s="45">
        <v>28</v>
      </c>
      <c r="E28" s="47" t="s">
        <v>82</v>
      </c>
    </row>
    <row r="29" spans="1:5">
      <c r="D29" s="45">
        <v>29</v>
      </c>
      <c r="E29" s="47" t="s">
        <v>83</v>
      </c>
    </row>
    <row r="30" spans="1:5">
      <c r="D30" s="45">
        <v>30</v>
      </c>
      <c r="E30" s="47" t="s">
        <v>84</v>
      </c>
    </row>
    <row r="31" spans="1:5">
      <c r="D31" s="45">
        <v>31</v>
      </c>
      <c r="E31" s="47" t="s">
        <v>85</v>
      </c>
    </row>
    <row r="32" spans="1:5">
      <c r="D32" s="45">
        <v>32</v>
      </c>
      <c r="E32" s="47" t="s">
        <v>86</v>
      </c>
    </row>
    <row r="33" spans="4:5">
      <c r="D33" s="45">
        <v>33</v>
      </c>
      <c r="E33" s="46" t="s">
        <v>60</v>
      </c>
    </row>
    <row r="34" spans="4:5">
      <c r="D34" s="45">
        <v>34</v>
      </c>
      <c r="E34" s="47" t="s">
        <v>87</v>
      </c>
    </row>
    <row r="35" spans="4:5">
      <c r="D35" s="45">
        <v>35</v>
      </c>
      <c r="E35" s="46" t="s">
        <v>62</v>
      </c>
    </row>
    <row r="36" spans="4:5">
      <c r="D36" s="45">
        <v>36</v>
      </c>
      <c r="E36" s="46" t="s">
        <v>57</v>
      </c>
    </row>
    <row r="37" spans="4:5">
      <c r="D37" s="45">
        <v>37</v>
      </c>
      <c r="E37" s="46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考勤表</vt:lpstr>
      <vt:lpstr>Sheet2</vt:lpstr>
      <vt:lpstr>考勤表!Print_Area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ls</cp:lastModifiedBy>
  <cp:lastPrinted>2017-12-04T01:33:39Z</cp:lastPrinted>
  <dcterms:created xsi:type="dcterms:W3CDTF">2017-11-29T03:30:33Z</dcterms:created>
  <dcterms:modified xsi:type="dcterms:W3CDTF">2017-12-05T07:36:47Z</dcterms:modified>
</cp:coreProperties>
</file>